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33600" yWindow="-8980" windowWidth="33600" windowHeight="21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1" l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" i="1"/>
  <c r="A3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281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6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B281" i="1"/>
  <c r="D281" i="1"/>
  <c r="C281" i="1"/>
  <c r="I280" i="1"/>
  <c r="N280" i="1"/>
  <c r="O280" i="1"/>
  <c r="P280" i="1"/>
  <c r="Q280" i="1"/>
  <c r="R280" i="1"/>
  <c r="R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3" i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L281" i="1"/>
  <c r="J281" i="1"/>
  <c r="M281" i="1"/>
  <c r="K281" i="1"/>
  <c r="K5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5" i="1"/>
  <c r="A6" i="1"/>
  <c r="A2" i="1"/>
  <c r="B6" i="1"/>
  <c r="B5" i="1"/>
  <c r="D6" i="1"/>
  <c r="C2" i="1"/>
  <c r="D2" i="1"/>
  <c r="E2" i="1"/>
  <c r="E5" i="1"/>
  <c r="C6" i="1"/>
  <c r="L6" i="1"/>
  <c r="A7" i="1"/>
  <c r="B7" i="1"/>
  <c r="D7" i="1"/>
  <c r="E6" i="1"/>
  <c r="C7" i="1"/>
  <c r="L7" i="1"/>
  <c r="M7" i="1"/>
  <c r="A8" i="1"/>
  <c r="B8" i="1"/>
  <c r="D8" i="1"/>
  <c r="E7" i="1"/>
  <c r="C8" i="1"/>
  <c r="L8" i="1"/>
  <c r="M8" i="1"/>
  <c r="A9" i="1"/>
  <c r="B9" i="1"/>
  <c r="D9" i="1"/>
  <c r="E8" i="1"/>
  <c r="C9" i="1"/>
  <c r="L9" i="1"/>
  <c r="M9" i="1"/>
  <c r="A10" i="1"/>
  <c r="B10" i="1"/>
  <c r="D10" i="1"/>
  <c r="E9" i="1"/>
  <c r="C10" i="1"/>
  <c r="L10" i="1"/>
  <c r="M10" i="1"/>
  <c r="A11" i="1"/>
  <c r="B11" i="1"/>
  <c r="D11" i="1"/>
  <c r="E10" i="1"/>
  <c r="C11" i="1"/>
  <c r="L11" i="1"/>
  <c r="M11" i="1"/>
  <c r="A12" i="1"/>
  <c r="B12" i="1"/>
  <c r="D12" i="1"/>
  <c r="E11" i="1"/>
  <c r="C12" i="1"/>
  <c r="L12" i="1"/>
  <c r="M12" i="1"/>
  <c r="A13" i="1"/>
  <c r="B13" i="1"/>
  <c r="D13" i="1"/>
  <c r="E12" i="1"/>
  <c r="C13" i="1"/>
  <c r="L13" i="1"/>
  <c r="M13" i="1"/>
  <c r="A14" i="1"/>
  <c r="B14" i="1"/>
  <c r="D14" i="1"/>
  <c r="E13" i="1"/>
  <c r="C14" i="1"/>
  <c r="L14" i="1"/>
  <c r="M14" i="1"/>
  <c r="A15" i="1"/>
  <c r="B15" i="1"/>
  <c r="D15" i="1"/>
  <c r="E14" i="1"/>
  <c r="C15" i="1"/>
  <c r="L15" i="1"/>
  <c r="M15" i="1"/>
  <c r="A16" i="1"/>
  <c r="B16" i="1"/>
  <c r="D16" i="1"/>
  <c r="E15" i="1"/>
  <c r="C16" i="1"/>
  <c r="L16" i="1"/>
  <c r="M16" i="1"/>
  <c r="A17" i="1"/>
  <c r="B17" i="1"/>
  <c r="D17" i="1"/>
  <c r="E16" i="1"/>
  <c r="C17" i="1"/>
  <c r="L17" i="1"/>
  <c r="M17" i="1"/>
  <c r="A18" i="1"/>
  <c r="B18" i="1"/>
  <c r="D18" i="1"/>
  <c r="E17" i="1"/>
  <c r="C18" i="1"/>
  <c r="L18" i="1"/>
  <c r="M18" i="1"/>
  <c r="A19" i="1"/>
  <c r="B19" i="1"/>
  <c r="D19" i="1"/>
  <c r="E18" i="1"/>
  <c r="C19" i="1"/>
  <c r="L19" i="1"/>
  <c r="M19" i="1"/>
  <c r="A20" i="1"/>
  <c r="B20" i="1"/>
  <c r="D20" i="1"/>
  <c r="E19" i="1"/>
  <c r="C20" i="1"/>
  <c r="L20" i="1"/>
  <c r="M20" i="1"/>
  <c r="A21" i="1"/>
  <c r="B21" i="1"/>
  <c r="D21" i="1"/>
  <c r="E20" i="1"/>
  <c r="C21" i="1"/>
  <c r="L21" i="1"/>
  <c r="M21" i="1"/>
  <c r="A22" i="1"/>
  <c r="B22" i="1"/>
  <c r="D22" i="1"/>
  <c r="E21" i="1"/>
  <c r="C22" i="1"/>
  <c r="L22" i="1"/>
  <c r="M22" i="1"/>
  <c r="A23" i="1"/>
  <c r="B23" i="1"/>
  <c r="D23" i="1"/>
  <c r="E22" i="1"/>
  <c r="C23" i="1"/>
  <c r="L23" i="1"/>
  <c r="M23" i="1"/>
  <c r="A24" i="1"/>
  <c r="B24" i="1"/>
  <c r="D24" i="1"/>
  <c r="E23" i="1"/>
  <c r="C24" i="1"/>
  <c r="L24" i="1"/>
  <c r="M24" i="1"/>
  <c r="A25" i="1"/>
  <c r="B25" i="1"/>
  <c r="D25" i="1"/>
  <c r="E24" i="1"/>
  <c r="C25" i="1"/>
  <c r="L25" i="1"/>
  <c r="M25" i="1"/>
  <c r="A26" i="1"/>
  <c r="B26" i="1"/>
  <c r="D26" i="1"/>
  <c r="E25" i="1"/>
  <c r="C26" i="1"/>
  <c r="L26" i="1"/>
  <c r="M26" i="1"/>
  <c r="A27" i="1"/>
  <c r="B27" i="1"/>
  <c r="D27" i="1"/>
  <c r="E26" i="1"/>
  <c r="C27" i="1"/>
  <c r="L27" i="1"/>
  <c r="M27" i="1"/>
  <c r="A28" i="1"/>
  <c r="B28" i="1"/>
  <c r="D28" i="1"/>
  <c r="E27" i="1"/>
  <c r="C28" i="1"/>
  <c r="L28" i="1"/>
  <c r="M28" i="1"/>
  <c r="A29" i="1"/>
  <c r="B29" i="1"/>
  <c r="D29" i="1"/>
  <c r="E28" i="1"/>
  <c r="C29" i="1"/>
  <c r="L29" i="1"/>
  <c r="M29" i="1"/>
  <c r="A30" i="1"/>
  <c r="B30" i="1"/>
  <c r="D30" i="1"/>
  <c r="E29" i="1"/>
  <c r="C30" i="1"/>
  <c r="L30" i="1"/>
  <c r="M30" i="1"/>
  <c r="A31" i="1"/>
  <c r="B31" i="1"/>
  <c r="D31" i="1"/>
  <c r="E30" i="1"/>
  <c r="C31" i="1"/>
  <c r="L31" i="1"/>
  <c r="M31" i="1"/>
  <c r="A32" i="1"/>
  <c r="B32" i="1"/>
  <c r="D32" i="1"/>
  <c r="E31" i="1"/>
  <c r="C32" i="1"/>
  <c r="L32" i="1"/>
  <c r="M32" i="1"/>
  <c r="A33" i="1"/>
  <c r="B33" i="1"/>
  <c r="D33" i="1"/>
  <c r="E32" i="1"/>
  <c r="C33" i="1"/>
  <c r="L33" i="1"/>
  <c r="M33" i="1"/>
  <c r="A34" i="1"/>
  <c r="B34" i="1"/>
  <c r="D34" i="1"/>
  <c r="E33" i="1"/>
  <c r="C34" i="1"/>
  <c r="L34" i="1"/>
  <c r="M34" i="1"/>
  <c r="A35" i="1"/>
  <c r="B35" i="1"/>
  <c r="D35" i="1"/>
  <c r="E34" i="1"/>
  <c r="C35" i="1"/>
  <c r="L35" i="1"/>
  <c r="M35" i="1"/>
  <c r="A36" i="1"/>
  <c r="B36" i="1"/>
  <c r="D36" i="1"/>
  <c r="E35" i="1"/>
  <c r="C36" i="1"/>
  <c r="L36" i="1"/>
  <c r="M36" i="1"/>
  <c r="A37" i="1"/>
  <c r="B37" i="1"/>
  <c r="D37" i="1"/>
  <c r="E36" i="1"/>
  <c r="C37" i="1"/>
  <c r="L37" i="1"/>
  <c r="M37" i="1"/>
  <c r="A38" i="1"/>
  <c r="B38" i="1"/>
  <c r="D38" i="1"/>
  <c r="E37" i="1"/>
  <c r="C38" i="1"/>
  <c r="L38" i="1"/>
  <c r="M38" i="1"/>
  <c r="A39" i="1"/>
  <c r="B39" i="1"/>
  <c r="D39" i="1"/>
  <c r="E38" i="1"/>
  <c r="C39" i="1"/>
  <c r="L39" i="1"/>
  <c r="M39" i="1"/>
  <c r="A40" i="1"/>
  <c r="B40" i="1"/>
  <c r="D40" i="1"/>
  <c r="E39" i="1"/>
  <c r="C40" i="1"/>
  <c r="L40" i="1"/>
  <c r="M40" i="1"/>
  <c r="A41" i="1"/>
  <c r="B41" i="1"/>
  <c r="D41" i="1"/>
  <c r="E40" i="1"/>
  <c r="C41" i="1"/>
  <c r="L41" i="1"/>
  <c r="M41" i="1"/>
  <c r="A42" i="1"/>
  <c r="B42" i="1"/>
  <c r="D42" i="1"/>
  <c r="E41" i="1"/>
  <c r="C42" i="1"/>
  <c r="L42" i="1"/>
  <c r="M42" i="1"/>
  <c r="A43" i="1"/>
  <c r="B43" i="1"/>
  <c r="D43" i="1"/>
  <c r="E42" i="1"/>
  <c r="C43" i="1"/>
  <c r="L43" i="1"/>
  <c r="M43" i="1"/>
  <c r="A44" i="1"/>
  <c r="B44" i="1"/>
  <c r="D44" i="1"/>
  <c r="E43" i="1"/>
  <c r="C44" i="1"/>
  <c r="L44" i="1"/>
  <c r="M44" i="1"/>
  <c r="A45" i="1"/>
  <c r="B45" i="1"/>
  <c r="D45" i="1"/>
  <c r="E44" i="1"/>
  <c r="C45" i="1"/>
  <c r="L45" i="1"/>
  <c r="M45" i="1"/>
  <c r="A46" i="1"/>
  <c r="B46" i="1"/>
  <c r="D46" i="1"/>
  <c r="E45" i="1"/>
  <c r="C46" i="1"/>
  <c r="L46" i="1"/>
  <c r="M46" i="1"/>
  <c r="A47" i="1"/>
  <c r="B47" i="1"/>
  <c r="D47" i="1"/>
  <c r="E46" i="1"/>
  <c r="C47" i="1"/>
  <c r="L47" i="1"/>
  <c r="M47" i="1"/>
  <c r="A48" i="1"/>
  <c r="B48" i="1"/>
  <c r="D48" i="1"/>
  <c r="E47" i="1"/>
  <c r="C48" i="1"/>
  <c r="L48" i="1"/>
  <c r="M48" i="1"/>
  <c r="A49" i="1"/>
  <c r="B49" i="1"/>
  <c r="D49" i="1"/>
  <c r="E48" i="1"/>
  <c r="C49" i="1"/>
  <c r="L49" i="1"/>
  <c r="M49" i="1"/>
  <c r="A50" i="1"/>
  <c r="B50" i="1"/>
  <c r="D50" i="1"/>
  <c r="E49" i="1"/>
  <c r="C50" i="1"/>
  <c r="L50" i="1"/>
  <c r="M50" i="1"/>
  <c r="A51" i="1"/>
  <c r="B51" i="1"/>
  <c r="D51" i="1"/>
  <c r="E50" i="1"/>
  <c r="C51" i="1"/>
  <c r="L51" i="1"/>
  <c r="M51" i="1"/>
  <c r="A52" i="1"/>
  <c r="B52" i="1"/>
  <c r="D52" i="1"/>
  <c r="E51" i="1"/>
  <c r="C52" i="1"/>
  <c r="L52" i="1"/>
  <c r="M52" i="1"/>
  <c r="A53" i="1"/>
  <c r="B53" i="1"/>
  <c r="D53" i="1"/>
  <c r="E52" i="1"/>
  <c r="C53" i="1"/>
  <c r="L53" i="1"/>
  <c r="M53" i="1"/>
  <c r="A54" i="1"/>
  <c r="B54" i="1"/>
  <c r="D54" i="1"/>
  <c r="E53" i="1"/>
  <c r="C54" i="1"/>
  <c r="L54" i="1"/>
  <c r="M54" i="1"/>
  <c r="A55" i="1"/>
  <c r="B55" i="1"/>
  <c r="D55" i="1"/>
  <c r="E54" i="1"/>
  <c r="C55" i="1"/>
  <c r="L55" i="1"/>
  <c r="M55" i="1"/>
  <c r="A56" i="1"/>
  <c r="B56" i="1"/>
  <c r="D56" i="1"/>
  <c r="E55" i="1"/>
  <c r="C56" i="1"/>
  <c r="L56" i="1"/>
  <c r="M56" i="1"/>
  <c r="A57" i="1"/>
  <c r="B57" i="1"/>
  <c r="D57" i="1"/>
  <c r="E56" i="1"/>
  <c r="C57" i="1"/>
  <c r="L57" i="1"/>
  <c r="M57" i="1"/>
  <c r="A58" i="1"/>
  <c r="B58" i="1"/>
  <c r="D58" i="1"/>
  <c r="E57" i="1"/>
  <c r="C58" i="1"/>
  <c r="L58" i="1"/>
  <c r="M58" i="1"/>
  <c r="A59" i="1"/>
  <c r="B59" i="1"/>
  <c r="D59" i="1"/>
  <c r="E58" i="1"/>
  <c r="C59" i="1"/>
  <c r="L59" i="1"/>
  <c r="M59" i="1"/>
  <c r="A60" i="1"/>
  <c r="B60" i="1"/>
  <c r="D60" i="1"/>
  <c r="E59" i="1"/>
  <c r="C60" i="1"/>
  <c r="L60" i="1"/>
  <c r="M60" i="1"/>
  <c r="A61" i="1"/>
  <c r="B61" i="1"/>
  <c r="D61" i="1"/>
  <c r="E60" i="1"/>
  <c r="C61" i="1"/>
  <c r="L61" i="1"/>
  <c r="M61" i="1"/>
  <c r="A62" i="1"/>
  <c r="B62" i="1"/>
  <c r="D62" i="1"/>
  <c r="E61" i="1"/>
  <c r="C62" i="1"/>
  <c r="L62" i="1"/>
  <c r="M62" i="1"/>
  <c r="A63" i="1"/>
  <c r="B63" i="1"/>
  <c r="D63" i="1"/>
  <c r="E62" i="1"/>
  <c r="C63" i="1"/>
  <c r="L63" i="1"/>
  <c r="M63" i="1"/>
  <c r="A64" i="1"/>
  <c r="B64" i="1"/>
  <c r="D64" i="1"/>
  <c r="E63" i="1"/>
  <c r="C64" i="1"/>
  <c r="L64" i="1"/>
  <c r="M64" i="1"/>
  <c r="A65" i="1"/>
  <c r="B65" i="1"/>
  <c r="D65" i="1"/>
  <c r="E64" i="1"/>
  <c r="C65" i="1"/>
  <c r="L65" i="1"/>
  <c r="M65" i="1"/>
  <c r="A66" i="1"/>
  <c r="B66" i="1"/>
  <c r="D66" i="1"/>
  <c r="E65" i="1"/>
  <c r="C66" i="1"/>
  <c r="L66" i="1"/>
  <c r="M66" i="1"/>
  <c r="A67" i="1"/>
  <c r="B67" i="1"/>
  <c r="D67" i="1"/>
  <c r="E66" i="1"/>
  <c r="C67" i="1"/>
  <c r="L67" i="1"/>
  <c r="M67" i="1"/>
  <c r="A68" i="1"/>
  <c r="B68" i="1"/>
  <c r="D68" i="1"/>
  <c r="E67" i="1"/>
  <c r="C68" i="1"/>
  <c r="L68" i="1"/>
  <c r="M68" i="1"/>
  <c r="A69" i="1"/>
  <c r="B69" i="1"/>
  <c r="D69" i="1"/>
  <c r="E68" i="1"/>
  <c r="C69" i="1"/>
  <c r="L69" i="1"/>
  <c r="M69" i="1"/>
  <c r="A70" i="1"/>
  <c r="B70" i="1"/>
  <c r="D70" i="1"/>
  <c r="E69" i="1"/>
  <c r="C70" i="1"/>
  <c r="L70" i="1"/>
  <c r="M70" i="1"/>
  <c r="A71" i="1"/>
  <c r="B71" i="1"/>
  <c r="D71" i="1"/>
  <c r="E70" i="1"/>
  <c r="C71" i="1"/>
  <c r="L71" i="1"/>
  <c r="M71" i="1"/>
  <c r="A72" i="1"/>
  <c r="B72" i="1"/>
  <c r="D72" i="1"/>
  <c r="E71" i="1"/>
  <c r="C72" i="1"/>
  <c r="L72" i="1"/>
  <c r="M72" i="1"/>
  <c r="A73" i="1"/>
  <c r="B73" i="1"/>
  <c r="D73" i="1"/>
  <c r="E72" i="1"/>
  <c r="C73" i="1"/>
  <c r="L73" i="1"/>
  <c r="M73" i="1"/>
  <c r="A74" i="1"/>
  <c r="B74" i="1"/>
  <c r="D74" i="1"/>
  <c r="E73" i="1"/>
  <c r="C74" i="1"/>
  <c r="L74" i="1"/>
  <c r="M74" i="1"/>
  <c r="A75" i="1"/>
  <c r="B75" i="1"/>
  <c r="D75" i="1"/>
  <c r="E74" i="1"/>
  <c r="C75" i="1"/>
  <c r="L75" i="1"/>
  <c r="M75" i="1"/>
  <c r="A76" i="1"/>
  <c r="B76" i="1"/>
  <c r="D76" i="1"/>
  <c r="E75" i="1"/>
  <c r="C76" i="1"/>
  <c r="L76" i="1"/>
  <c r="M76" i="1"/>
  <c r="A77" i="1"/>
  <c r="B77" i="1"/>
  <c r="D77" i="1"/>
  <c r="E76" i="1"/>
  <c r="C77" i="1"/>
  <c r="L77" i="1"/>
  <c r="M77" i="1"/>
  <c r="A78" i="1"/>
  <c r="B78" i="1"/>
  <c r="D78" i="1"/>
  <c r="E77" i="1"/>
  <c r="C78" i="1"/>
  <c r="L78" i="1"/>
  <c r="M78" i="1"/>
  <c r="A79" i="1"/>
  <c r="B79" i="1"/>
  <c r="D79" i="1"/>
  <c r="E78" i="1"/>
  <c r="C79" i="1"/>
  <c r="L79" i="1"/>
  <c r="M79" i="1"/>
  <c r="A80" i="1"/>
  <c r="B80" i="1"/>
  <c r="D80" i="1"/>
  <c r="E79" i="1"/>
  <c r="C80" i="1"/>
  <c r="L80" i="1"/>
  <c r="M80" i="1"/>
  <c r="A81" i="1"/>
  <c r="B81" i="1"/>
  <c r="D81" i="1"/>
  <c r="E80" i="1"/>
  <c r="C81" i="1"/>
  <c r="L81" i="1"/>
  <c r="M81" i="1"/>
  <c r="A82" i="1"/>
  <c r="B82" i="1"/>
  <c r="D82" i="1"/>
  <c r="E81" i="1"/>
  <c r="C82" i="1"/>
  <c r="L82" i="1"/>
  <c r="M82" i="1"/>
  <c r="A83" i="1"/>
  <c r="B83" i="1"/>
  <c r="D83" i="1"/>
  <c r="E82" i="1"/>
  <c r="C83" i="1"/>
  <c r="L83" i="1"/>
  <c r="M83" i="1"/>
  <c r="A84" i="1"/>
  <c r="B84" i="1"/>
  <c r="D84" i="1"/>
  <c r="E83" i="1"/>
  <c r="C84" i="1"/>
  <c r="L84" i="1"/>
  <c r="M84" i="1"/>
  <c r="A85" i="1"/>
  <c r="B85" i="1"/>
  <c r="D85" i="1"/>
  <c r="E84" i="1"/>
  <c r="C85" i="1"/>
  <c r="L85" i="1"/>
  <c r="M85" i="1"/>
  <c r="A86" i="1"/>
  <c r="B86" i="1"/>
  <c r="D86" i="1"/>
  <c r="E85" i="1"/>
  <c r="C86" i="1"/>
  <c r="L86" i="1"/>
  <c r="M86" i="1"/>
  <c r="A87" i="1"/>
  <c r="B87" i="1"/>
  <c r="D87" i="1"/>
  <c r="E86" i="1"/>
  <c r="C87" i="1"/>
  <c r="L87" i="1"/>
  <c r="M87" i="1"/>
  <c r="A88" i="1"/>
  <c r="B88" i="1"/>
  <c r="D88" i="1"/>
  <c r="E87" i="1"/>
  <c r="C88" i="1"/>
  <c r="L88" i="1"/>
  <c r="M88" i="1"/>
  <c r="A89" i="1"/>
  <c r="B89" i="1"/>
  <c r="D89" i="1"/>
  <c r="E88" i="1"/>
  <c r="C89" i="1"/>
  <c r="L89" i="1"/>
  <c r="M89" i="1"/>
  <c r="A90" i="1"/>
  <c r="B90" i="1"/>
  <c r="D90" i="1"/>
  <c r="E89" i="1"/>
  <c r="C90" i="1"/>
  <c r="L90" i="1"/>
  <c r="M90" i="1"/>
  <c r="A91" i="1"/>
  <c r="B91" i="1"/>
  <c r="D91" i="1"/>
  <c r="E90" i="1"/>
  <c r="C91" i="1"/>
  <c r="L91" i="1"/>
  <c r="M91" i="1"/>
  <c r="A92" i="1"/>
  <c r="B92" i="1"/>
  <c r="D92" i="1"/>
  <c r="E91" i="1"/>
  <c r="C92" i="1"/>
  <c r="L92" i="1"/>
  <c r="M92" i="1"/>
  <c r="A93" i="1"/>
  <c r="B93" i="1"/>
  <c r="D93" i="1"/>
  <c r="E92" i="1"/>
  <c r="C93" i="1"/>
  <c r="L93" i="1"/>
  <c r="M93" i="1"/>
  <c r="A94" i="1"/>
  <c r="B94" i="1"/>
  <c r="D94" i="1"/>
  <c r="E93" i="1"/>
  <c r="C94" i="1"/>
  <c r="L94" i="1"/>
  <c r="M94" i="1"/>
  <c r="A95" i="1"/>
  <c r="B95" i="1"/>
  <c r="D95" i="1"/>
  <c r="E94" i="1"/>
  <c r="C95" i="1"/>
  <c r="L95" i="1"/>
  <c r="M95" i="1"/>
  <c r="A96" i="1"/>
  <c r="B96" i="1"/>
  <c r="D96" i="1"/>
  <c r="E95" i="1"/>
  <c r="C96" i="1"/>
  <c r="L96" i="1"/>
  <c r="M96" i="1"/>
  <c r="A97" i="1"/>
  <c r="B97" i="1"/>
  <c r="D97" i="1"/>
  <c r="E96" i="1"/>
  <c r="C97" i="1"/>
  <c r="L97" i="1"/>
  <c r="M97" i="1"/>
  <c r="A98" i="1"/>
  <c r="B98" i="1"/>
  <c r="D98" i="1"/>
  <c r="E97" i="1"/>
  <c r="C98" i="1"/>
  <c r="L98" i="1"/>
  <c r="M98" i="1"/>
  <c r="A99" i="1"/>
  <c r="B99" i="1"/>
  <c r="D99" i="1"/>
  <c r="E98" i="1"/>
  <c r="C99" i="1"/>
  <c r="L99" i="1"/>
  <c r="M99" i="1"/>
  <c r="A100" i="1"/>
  <c r="B100" i="1"/>
  <c r="D100" i="1"/>
  <c r="E99" i="1"/>
  <c r="C100" i="1"/>
  <c r="L100" i="1"/>
  <c r="M100" i="1"/>
  <c r="A101" i="1"/>
  <c r="B101" i="1"/>
  <c r="D101" i="1"/>
  <c r="E100" i="1"/>
  <c r="C101" i="1"/>
  <c r="L101" i="1"/>
  <c r="M101" i="1"/>
  <c r="A102" i="1"/>
  <c r="B102" i="1"/>
  <c r="D102" i="1"/>
  <c r="E101" i="1"/>
  <c r="C102" i="1"/>
  <c r="L102" i="1"/>
  <c r="M102" i="1"/>
  <c r="A103" i="1"/>
  <c r="B103" i="1"/>
  <c r="D103" i="1"/>
  <c r="E102" i="1"/>
  <c r="C103" i="1"/>
  <c r="L103" i="1"/>
  <c r="M103" i="1"/>
  <c r="A104" i="1"/>
  <c r="B104" i="1"/>
  <c r="D104" i="1"/>
  <c r="E103" i="1"/>
  <c r="C104" i="1"/>
  <c r="L104" i="1"/>
  <c r="M104" i="1"/>
  <c r="A105" i="1"/>
  <c r="B105" i="1"/>
  <c r="D105" i="1"/>
  <c r="E104" i="1"/>
  <c r="C105" i="1"/>
  <c r="L105" i="1"/>
  <c r="M105" i="1"/>
  <c r="A106" i="1"/>
  <c r="B106" i="1"/>
  <c r="D106" i="1"/>
  <c r="E105" i="1"/>
  <c r="C106" i="1"/>
  <c r="L106" i="1"/>
  <c r="M106" i="1"/>
  <c r="A107" i="1"/>
  <c r="B107" i="1"/>
  <c r="D107" i="1"/>
  <c r="E106" i="1"/>
  <c r="C107" i="1"/>
  <c r="L107" i="1"/>
  <c r="M107" i="1"/>
  <c r="A108" i="1"/>
  <c r="B108" i="1"/>
  <c r="D108" i="1"/>
  <c r="E107" i="1"/>
  <c r="C108" i="1"/>
  <c r="L108" i="1"/>
  <c r="M108" i="1"/>
  <c r="A109" i="1"/>
  <c r="B109" i="1"/>
  <c r="D109" i="1"/>
  <c r="E108" i="1"/>
  <c r="C109" i="1"/>
  <c r="L109" i="1"/>
  <c r="M109" i="1"/>
  <c r="A110" i="1"/>
  <c r="B110" i="1"/>
  <c r="D110" i="1"/>
  <c r="E109" i="1"/>
  <c r="C110" i="1"/>
  <c r="L110" i="1"/>
  <c r="M110" i="1"/>
  <c r="A111" i="1"/>
  <c r="B111" i="1"/>
  <c r="D111" i="1"/>
  <c r="E110" i="1"/>
  <c r="C111" i="1"/>
  <c r="L111" i="1"/>
  <c r="M111" i="1"/>
  <c r="A112" i="1"/>
  <c r="B112" i="1"/>
  <c r="D112" i="1"/>
  <c r="E111" i="1"/>
  <c r="C112" i="1"/>
  <c r="L112" i="1"/>
  <c r="M112" i="1"/>
  <c r="A113" i="1"/>
  <c r="B113" i="1"/>
  <c r="D113" i="1"/>
  <c r="E112" i="1"/>
  <c r="C113" i="1"/>
  <c r="L113" i="1"/>
  <c r="M113" i="1"/>
  <c r="A114" i="1"/>
  <c r="B114" i="1"/>
  <c r="D114" i="1"/>
  <c r="E113" i="1"/>
  <c r="C114" i="1"/>
  <c r="L114" i="1"/>
  <c r="M114" i="1"/>
  <c r="A115" i="1"/>
  <c r="B115" i="1"/>
  <c r="D115" i="1"/>
  <c r="E114" i="1"/>
  <c r="C115" i="1"/>
  <c r="L115" i="1"/>
  <c r="M115" i="1"/>
  <c r="A116" i="1"/>
  <c r="B116" i="1"/>
  <c r="D116" i="1"/>
  <c r="E115" i="1"/>
  <c r="C116" i="1"/>
  <c r="L116" i="1"/>
  <c r="M116" i="1"/>
  <c r="A117" i="1"/>
  <c r="B117" i="1"/>
  <c r="D117" i="1"/>
  <c r="E116" i="1"/>
  <c r="C117" i="1"/>
  <c r="L117" i="1"/>
  <c r="M117" i="1"/>
  <c r="A118" i="1"/>
  <c r="B118" i="1"/>
  <c r="D118" i="1"/>
  <c r="E117" i="1"/>
  <c r="C118" i="1"/>
  <c r="L118" i="1"/>
  <c r="M118" i="1"/>
  <c r="A119" i="1"/>
  <c r="B119" i="1"/>
  <c r="D119" i="1"/>
  <c r="E118" i="1"/>
  <c r="C119" i="1"/>
  <c r="L119" i="1"/>
  <c r="M119" i="1"/>
  <c r="A120" i="1"/>
  <c r="B120" i="1"/>
  <c r="D120" i="1"/>
  <c r="E119" i="1"/>
  <c r="C120" i="1"/>
  <c r="L120" i="1"/>
  <c r="M120" i="1"/>
  <c r="A121" i="1"/>
  <c r="B121" i="1"/>
  <c r="D121" i="1"/>
  <c r="E120" i="1"/>
  <c r="C121" i="1"/>
  <c r="L121" i="1"/>
  <c r="M121" i="1"/>
  <c r="A122" i="1"/>
  <c r="B122" i="1"/>
  <c r="D122" i="1"/>
  <c r="E121" i="1"/>
  <c r="C122" i="1"/>
  <c r="L122" i="1"/>
  <c r="M122" i="1"/>
  <c r="A123" i="1"/>
  <c r="B123" i="1"/>
  <c r="D123" i="1"/>
  <c r="E122" i="1"/>
  <c r="C123" i="1"/>
  <c r="L123" i="1"/>
  <c r="M123" i="1"/>
  <c r="A124" i="1"/>
  <c r="B124" i="1"/>
  <c r="D124" i="1"/>
  <c r="E123" i="1"/>
  <c r="C124" i="1"/>
  <c r="L124" i="1"/>
  <c r="M124" i="1"/>
  <c r="A125" i="1"/>
  <c r="B125" i="1"/>
  <c r="D125" i="1"/>
  <c r="E124" i="1"/>
  <c r="C125" i="1"/>
  <c r="L125" i="1"/>
  <c r="M125" i="1"/>
  <c r="A126" i="1"/>
  <c r="B126" i="1"/>
  <c r="D126" i="1"/>
  <c r="E125" i="1"/>
  <c r="C126" i="1"/>
  <c r="L126" i="1"/>
  <c r="M126" i="1"/>
  <c r="A127" i="1"/>
  <c r="B127" i="1"/>
  <c r="D127" i="1"/>
  <c r="E126" i="1"/>
  <c r="C127" i="1"/>
  <c r="L127" i="1"/>
  <c r="M127" i="1"/>
  <c r="A128" i="1"/>
  <c r="B128" i="1"/>
  <c r="D128" i="1"/>
  <c r="E127" i="1"/>
  <c r="C128" i="1"/>
  <c r="L128" i="1"/>
  <c r="M128" i="1"/>
  <c r="A129" i="1"/>
  <c r="B129" i="1"/>
  <c r="D129" i="1"/>
  <c r="E128" i="1"/>
  <c r="C129" i="1"/>
  <c r="L129" i="1"/>
  <c r="M129" i="1"/>
  <c r="A130" i="1"/>
  <c r="B130" i="1"/>
  <c r="D130" i="1"/>
  <c r="E129" i="1"/>
  <c r="C130" i="1"/>
  <c r="L130" i="1"/>
  <c r="M130" i="1"/>
  <c r="A131" i="1"/>
  <c r="B131" i="1"/>
  <c r="D131" i="1"/>
  <c r="E130" i="1"/>
  <c r="C131" i="1"/>
  <c r="L131" i="1"/>
  <c r="M131" i="1"/>
  <c r="A132" i="1"/>
  <c r="B132" i="1"/>
  <c r="D132" i="1"/>
  <c r="E131" i="1"/>
  <c r="C132" i="1"/>
  <c r="L132" i="1"/>
  <c r="M132" i="1"/>
  <c r="A133" i="1"/>
  <c r="B133" i="1"/>
  <c r="D133" i="1"/>
  <c r="E132" i="1"/>
  <c r="C133" i="1"/>
  <c r="L133" i="1"/>
  <c r="M133" i="1"/>
  <c r="A134" i="1"/>
  <c r="B134" i="1"/>
  <c r="D134" i="1"/>
  <c r="E133" i="1"/>
  <c r="C134" i="1"/>
  <c r="L134" i="1"/>
  <c r="M134" i="1"/>
  <c r="A135" i="1"/>
  <c r="B135" i="1"/>
  <c r="D135" i="1"/>
  <c r="E134" i="1"/>
  <c r="C135" i="1"/>
  <c r="L135" i="1"/>
  <c r="M135" i="1"/>
  <c r="A136" i="1"/>
  <c r="B136" i="1"/>
  <c r="D136" i="1"/>
  <c r="E135" i="1"/>
  <c r="C136" i="1"/>
  <c r="L136" i="1"/>
  <c r="M136" i="1"/>
  <c r="A137" i="1"/>
  <c r="B137" i="1"/>
  <c r="D137" i="1"/>
  <c r="E136" i="1"/>
  <c r="C137" i="1"/>
  <c r="L137" i="1"/>
  <c r="M137" i="1"/>
  <c r="A138" i="1"/>
  <c r="B138" i="1"/>
  <c r="D138" i="1"/>
  <c r="E137" i="1"/>
  <c r="C138" i="1"/>
  <c r="L138" i="1"/>
  <c r="M138" i="1"/>
  <c r="A139" i="1"/>
  <c r="B139" i="1"/>
  <c r="D139" i="1"/>
  <c r="E138" i="1"/>
  <c r="C139" i="1"/>
  <c r="L139" i="1"/>
  <c r="M139" i="1"/>
  <c r="A140" i="1"/>
  <c r="B140" i="1"/>
  <c r="D140" i="1"/>
  <c r="E139" i="1"/>
  <c r="C140" i="1"/>
  <c r="L140" i="1"/>
  <c r="M140" i="1"/>
  <c r="A141" i="1"/>
  <c r="B141" i="1"/>
  <c r="D141" i="1"/>
  <c r="E140" i="1"/>
  <c r="C141" i="1"/>
  <c r="L141" i="1"/>
  <c r="M141" i="1"/>
  <c r="A142" i="1"/>
  <c r="B142" i="1"/>
  <c r="D142" i="1"/>
  <c r="E141" i="1"/>
  <c r="C142" i="1"/>
  <c r="L142" i="1"/>
  <c r="M142" i="1"/>
  <c r="A143" i="1"/>
  <c r="B143" i="1"/>
  <c r="D143" i="1"/>
  <c r="E142" i="1"/>
  <c r="C143" i="1"/>
  <c r="L143" i="1"/>
  <c r="M143" i="1"/>
  <c r="A144" i="1"/>
  <c r="B144" i="1"/>
  <c r="D144" i="1"/>
  <c r="E143" i="1"/>
  <c r="C144" i="1"/>
  <c r="L144" i="1"/>
  <c r="M144" i="1"/>
  <c r="A145" i="1"/>
  <c r="B145" i="1"/>
  <c r="D145" i="1"/>
  <c r="E144" i="1"/>
  <c r="C145" i="1"/>
  <c r="L145" i="1"/>
  <c r="M145" i="1"/>
  <c r="A146" i="1"/>
  <c r="B146" i="1"/>
  <c r="D146" i="1"/>
  <c r="E145" i="1"/>
  <c r="C146" i="1"/>
  <c r="L146" i="1"/>
  <c r="M146" i="1"/>
  <c r="A147" i="1"/>
  <c r="B147" i="1"/>
  <c r="D147" i="1"/>
  <c r="E146" i="1"/>
  <c r="C147" i="1"/>
  <c r="L147" i="1"/>
  <c r="M147" i="1"/>
  <c r="A148" i="1"/>
  <c r="B148" i="1"/>
  <c r="D148" i="1"/>
  <c r="E147" i="1"/>
  <c r="C148" i="1"/>
  <c r="L148" i="1"/>
  <c r="M148" i="1"/>
  <c r="A149" i="1"/>
  <c r="B149" i="1"/>
  <c r="D149" i="1"/>
  <c r="E148" i="1"/>
  <c r="C149" i="1"/>
  <c r="L149" i="1"/>
  <c r="M149" i="1"/>
  <c r="A150" i="1"/>
  <c r="B150" i="1"/>
  <c r="D150" i="1"/>
  <c r="E149" i="1"/>
  <c r="C150" i="1"/>
  <c r="L150" i="1"/>
  <c r="M150" i="1"/>
  <c r="A151" i="1"/>
  <c r="B151" i="1"/>
  <c r="D151" i="1"/>
  <c r="E150" i="1"/>
  <c r="C151" i="1"/>
  <c r="L151" i="1"/>
  <c r="M151" i="1"/>
  <c r="A152" i="1"/>
  <c r="B152" i="1"/>
  <c r="D152" i="1"/>
  <c r="E151" i="1"/>
  <c r="C152" i="1"/>
  <c r="L152" i="1"/>
  <c r="M152" i="1"/>
  <c r="A153" i="1"/>
  <c r="B153" i="1"/>
  <c r="D153" i="1"/>
  <c r="E152" i="1"/>
  <c r="C153" i="1"/>
  <c r="L153" i="1"/>
  <c r="M153" i="1"/>
  <c r="A154" i="1"/>
  <c r="B154" i="1"/>
  <c r="D154" i="1"/>
  <c r="E153" i="1"/>
  <c r="C154" i="1"/>
  <c r="L154" i="1"/>
  <c r="M154" i="1"/>
  <c r="A155" i="1"/>
  <c r="B155" i="1"/>
  <c r="D155" i="1"/>
  <c r="E154" i="1"/>
  <c r="C155" i="1"/>
  <c r="L155" i="1"/>
  <c r="M155" i="1"/>
  <c r="A156" i="1"/>
  <c r="B156" i="1"/>
  <c r="D156" i="1"/>
  <c r="E155" i="1"/>
  <c r="C156" i="1"/>
  <c r="L156" i="1"/>
  <c r="M156" i="1"/>
  <c r="A157" i="1"/>
  <c r="B157" i="1"/>
  <c r="D157" i="1"/>
  <c r="E156" i="1"/>
  <c r="C157" i="1"/>
  <c r="L157" i="1"/>
  <c r="M157" i="1"/>
  <c r="A158" i="1"/>
  <c r="B158" i="1"/>
  <c r="D158" i="1"/>
  <c r="E157" i="1"/>
  <c r="C158" i="1"/>
  <c r="L158" i="1"/>
  <c r="M158" i="1"/>
  <c r="A159" i="1"/>
  <c r="B159" i="1"/>
  <c r="D159" i="1"/>
  <c r="E158" i="1"/>
  <c r="C159" i="1"/>
  <c r="L159" i="1"/>
  <c r="M159" i="1"/>
  <c r="A160" i="1"/>
  <c r="B160" i="1"/>
  <c r="D160" i="1"/>
  <c r="E159" i="1"/>
  <c r="C160" i="1"/>
  <c r="L160" i="1"/>
  <c r="M160" i="1"/>
  <c r="A161" i="1"/>
  <c r="B161" i="1"/>
  <c r="D161" i="1"/>
  <c r="E160" i="1"/>
  <c r="C161" i="1"/>
  <c r="L161" i="1"/>
  <c r="M161" i="1"/>
  <c r="A162" i="1"/>
  <c r="B162" i="1"/>
  <c r="D162" i="1"/>
  <c r="E161" i="1"/>
  <c r="C162" i="1"/>
  <c r="L162" i="1"/>
  <c r="M162" i="1"/>
  <c r="A163" i="1"/>
  <c r="B163" i="1"/>
  <c r="D163" i="1"/>
  <c r="E162" i="1"/>
  <c r="C163" i="1"/>
  <c r="L163" i="1"/>
  <c r="M163" i="1"/>
  <c r="A164" i="1"/>
  <c r="B164" i="1"/>
  <c r="D164" i="1"/>
  <c r="E163" i="1"/>
  <c r="C164" i="1"/>
  <c r="L164" i="1"/>
  <c r="M164" i="1"/>
  <c r="A165" i="1"/>
  <c r="B165" i="1"/>
  <c r="D165" i="1"/>
  <c r="E164" i="1"/>
  <c r="C165" i="1"/>
  <c r="L165" i="1"/>
  <c r="M165" i="1"/>
  <c r="A166" i="1"/>
  <c r="B166" i="1"/>
  <c r="D166" i="1"/>
  <c r="E165" i="1"/>
  <c r="C166" i="1"/>
  <c r="L166" i="1"/>
  <c r="M166" i="1"/>
  <c r="A167" i="1"/>
  <c r="B167" i="1"/>
  <c r="D167" i="1"/>
  <c r="E166" i="1"/>
  <c r="C167" i="1"/>
  <c r="L167" i="1"/>
  <c r="M167" i="1"/>
  <c r="A168" i="1"/>
  <c r="B168" i="1"/>
  <c r="D168" i="1"/>
  <c r="E167" i="1"/>
  <c r="C168" i="1"/>
  <c r="L168" i="1"/>
  <c r="M168" i="1"/>
  <c r="A169" i="1"/>
  <c r="B169" i="1"/>
  <c r="D169" i="1"/>
  <c r="E168" i="1"/>
  <c r="C169" i="1"/>
  <c r="L169" i="1"/>
  <c r="M169" i="1"/>
  <c r="A170" i="1"/>
  <c r="B170" i="1"/>
  <c r="D170" i="1"/>
  <c r="E169" i="1"/>
  <c r="C170" i="1"/>
  <c r="L170" i="1"/>
  <c r="M170" i="1"/>
  <c r="A171" i="1"/>
  <c r="B171" i="1"/>
  <c r="D171" i="1"/>
  <c r="E170" i="1"/>
  <c r="C171" i="1"/>
  <c r="L171" i="1"/>
  <c r="M171" i="1"/>
  <c r="A172" i="1"/>
  <c r="B172" i="1"/>
  <c r="D172" i="1"/>
  <c r="E171" i="1"/>
  <c r="C172" i="1"/>
  <c r="L172" i="1"/>
  <c r="M172" i="1"/>
  <c r="A173" i="1"/>
  <c r="B173" i="1"/>
  <c r="D173" i="1"/>
  <c r="E172" i="1"/>
  <c r="C173" i="1"/>
  <c r="L173" i="1"/>
  <c r="M173" i="1"/>
  <c r="A174" i="1"/>
  <c r="B174" i="1"/>
  <c r="D174" i="1"/>
  <c r="E173" i="1"/>
  <c r="C174" i="1"/>
  <c r="L174" i="1"/>
  <c r="M174" i="1"/>
  <c r="A175" i="1"/>
  <c r="B175" i="1"/>
  <c r="D175" i="1"/>
  <c r="E174" i="1"/>
  <c r="C175" i="1"/>
  <c r="L175" i="1"/>
  <c r="M175" i="1"/>
  <c r="A176" i="1"/>
  <c r="B176" i="1"/>
  <c r="D176" i="1"/>
  <c r="E175" i="1"/>
  <c r="C176" i="1"/>
  <c r="L176" i="1"/>
  <c r="M176" i="1"/>
  <c r="A177" i="1"/>
  <c r="B177" i="1"/>
  <c r="D177" i="1"/>
  <c r="E176" i="1"/>
  <c r="C177" i="1"/>
  <c r="L177" i="1"/>
  <c r="M177" i="1"/>
  <c r="A178" i="1"/>
  <c r="B178" i="1"/>
  <c r="D178" i="1"/>
  <c r="E177" i="1"/>
  <c r="C178" i="1"/>
  <c r="L178" i="1"/>
  <c r="M178" i="1"/>
  <c r="A179" i="1"/>
  <c r="B179" i="1"/>
  <c r="D179" i="1"/>
  <c r="E178" i="1"/>
  <c r="C179" i="1"/>
  <c r="L179" i="1"/>
  <c r="M179" i="1"/>
  <c r="A180" i="1"/>
  <c r="B180" i="1"/>
  <c r="D180" i="1"/>
  <c r="E179" i="1"/>
  <c r="C180" i="1"/>
  <c r="L180" i="1"/>
  <c r="M180" i="1"/>
  <c r="A181" i="1"/>
  <c r="B181" i="1"/>
  <c r="D181" i="1"/>
  <c r="E180" i="1"/>
  <c r="C181" i="1"/>
  <c r="L181" i="1"/>
  <c r="M181" i="1"/>
  <c r="A182" i="1"/>
  <c r="B182" i="1"/>
  <c r="D182" i="1"/>
  <c r="E181" i="1"/>
  <c r="C182" i="1"/>
  <c r="L182" i="1"/>
  <c r="M182" i="1"/>
  <c r="A183" i="1"/>
  <c r="B183" i="1"/>
  <c r="D183" i="1"/>
  <c r="E182" i="1"/>
  <c r="C183" i="1"/>
  <c r="L183" i="1"/>
  <c r="M183" i="1"/>
  <c r="A184" i="1"/>
  <c r="B184" i="1"/>
  <c r="D184" i="1"/>
  <c r="E183" i="1"/>
  <c r="C184" i="1"/>
  <c r="L184" i="1"/>
  <c r="M184" i="1"/>
  <c r="A185" i="1"/>
  <c r="B185" i="1"/>
  <c r="D185" i="1"/>
  <c r="E184" i="1"/>
  <c r="C185" i="1"/>
  <c r="L185" i="1"/>
  <c r="M185" i="1"/>
  <c r="A186" i="1"/>
  <c r="B186" i="1"/>
  <c r="D186" i="1"/>
  <c r="E185" i="1"/>
  <c r="C186" i="1"/>
  <c r="L186" i="1"/>
  <c r="M186" i="1"/>
  <c r="A187" i="1"/>
  <c r="B187" i="1"/>
  <c r="D187" i="1"/>
  <c r="E186" i="1"/>
  <c r="C187" i="1"/>
  <c r="L187" i="1"/>
  <c r="M187" i="1"/>
  <c r="A188" i="1"/>
  <c r="B188" i="1"/>
  <c r="D188" i="1"/>
  <c r="E187" i="1"/>
  <c r="C188" i="1"/>
  <c r="L188" i="1"/>
  <c r="M188" i="1"/>
  <c r="A189" i="1"/>
  <c r="B189" i="1"/>
  <c r="D189" i="1"/>
  <c r="E188" i="1"/>
  <c r="C189" i="1"/>
  <c r="L189" i="1"/>
  <c r="M189" i="1"/>
  <c r="A190" i="1"/>
  <c r="B190" i="1"/>
  <c r="D190" i="1"/>
  <c r="E189" i="1"/>
  <c r="C190" i="1"/>
  <c r="L190" i="1"/>
  <c r="M190" i="1"/>
  <c r="A191" i="1"/>
  <c r="B191" i="1"/>
  <c r="D191" i="1"/>
  <c r="E190" i="1"/>
  <c r="C191" i="1"/>
  <c r="L191" i="1"/>
  <c r="M191" i="1"/>
  <c r="A192" i="1"/>
  <c r="B192" i="1"/>
  <c r="D192" i="1"/>
  <c r="E191" i="1"/>
  <c r="C192" i="1"/>
  <c r="L192" i="1"/>
  <c r="M192" i="1"/>
  <c r="A193" i="1"/>
  <c r="B193" i="1"/>
  <c r="D193" i="1"/>
  <c r="E192" i="1"/>
  <c r="C193" i="1"/>
  <c r="L193" i="1"/>
  <c r="M193" i="1"/>
  <c r="A194" i="1"/>
  <c r="B194" i="1"/>
  <c r="D194" i="1"/>
  <c r="E193" i="1"/>
  <c r="C194" i="1"/>
  <c r="L194" i="1"/>
  <c r="M194" i="1"/>
  <c r="A195" i="1"/>
  <c r="B195" i="1"/>
  <c r="D195" i="1"/>
  <c r="E194" i="1"/>
  <c r="C195" i="1"/>
  <c r="L195" i="1"/>
  <c r="M195" i="1"/>
  <c r="A196" i="1"/>
  <c r="B196" i="1"/>
  <c r="D196" i="1"/>
  <c r="E195" i="1"/>
  <c r="C196" i="1"/>
  <c r="L196" i="1"/>
  <c r="M196" i="1"/>
  <c r="A197" i="1"/>
  <c r="B197" i="1"/>
  <c r="D197" i="1"/>
  <c r="E196" i="1"/>
  <c r="C197" i="1"/>
  <c r="L197" i="1"/>
  <c r="M197" i="1"/>
  <c r="A198" i="1"/>
  <c r="B198" i="1"/>
  <c r="D198" i="1"/>
  <c r="E197" i="1"/>
  <c r="C198" i="1"/>
  <c r="L198" i="1"/>
  <c r="M198" i="1"/>
  <c r="A199" i="1"/>
  <c r="B199" i="1"/>
  <c r="D199" i="1"/>
  <c r="E198" i="1"/>
  <c r="C199" i="1"/>
  <c r="L199" i="1"/>
  <c r="M199" i="1"/>
  <c r="A200" i="1"/>
  <c r="B200" i="1"/>
  <c r="D200" i="1"/>
  <c r="E199" i="1"/>
  <c r="C200" i="1"/>
  <c r="L200" i="1"/>
  <c r="M200" i="1"/>
  <c r="A201" i="1"/>
  <c r="B201" i="1"/>
  <c r="D201" i="1"/>
  <c r="E200" i="1"/>
  <c r="C201" i="1"/>
  <c r="L201" i="1"/>
  <c r="M201" i="1"/>
  <c r="A202" i="1"/>
  <c r="B202" i="1"/>
  <c r="D202" i="1"/>
  <c r="E201" i="1"/>
  <c r="C202" i="1"/>
  <c r="L202" i="1"/>
  <c r="M202" i="1"/>
  <c r="A203" i="1"/>
  <c r="B203" i="1"/>
  <c r="D203" i="1"/>
  <c r="E202" i="1"/>
  <c r="C203" i="1"/>
  <c r="L203" i="1"/>
  <c r="M203" i="1"/>
  <c r="A204" i="1"/>
  <c r="B204" i="1"/>
  <c r="D204" i="1"/>
  <c r="E203" i="1"/>
  <c r="C204" i="1"/>
  <c r="L204" i="1"/>
  <c r="M204" i="1"/>
  <c r="A205" i="1"/>
  <c r="B205" i="1"/>
  <c r="D205" i="1"/>
  <c r="E204" i="1"/>
  <c r="C205" i="1"/>
  <c r="L205" i="1"/>
  <c r="M205" i="1"/>
  <c r="A206" i="1"/>
  <c r="B206" i="1"/>
  <c r="D206" i="1"/>
  <c r="E205" i="1"/>
  <c r="C206" i="1"/>
  <c r="L206" i="1"/>
  <c r="M206" i="1"/>
  <c r="A207" i="1"/>
  <c r="B207" i="1"/>
  <c r="D207" i="1"/>
  <c r="E206" i="1"/>
  <c r="C207" i="1"/>
  <c r="L207" i="1"/>
  <c r="M207" i="1"/>
  <c r="A208" i="1"/>
  <c r="B208" i="1"/>
  <c r="D208" i="1"/>
  <c r="E207" i="1"/>
  <c r="C208" i="1"/>
  <c r="L208" i="1"/>
  <c r="M208" i="1"/>
  <c r="A209" i="1"/>
  <c r="B209" i="1"/>
  <c r="D209" i="1"/>
  <c r="E208" i="1"/>
  <c r="C209" i="1"/>
  <c r="L209" i="1"/>
  <c r="M209" i="1"/>
  <c r="A210" i="1"/>
  <c r="B210" i="1"/>
  <c r="D210" i="1"/>
  <c r="E209" i="1"/>
  <c r="C210" i="1"/>
  <c r="L210" i="1"/>
  <c r="M210" i="1"/>
  <c r="A211" i="1"/>
  <c r="B211" i="1"/>
  <c r="D211" i="1"/>
  <c r="E210" i="1"/>
  <c r="C211" i="1"/>
  <c r="L211" i="1"/>
  <c r="M211" i="1"/>
  <c r="A212" i="1"/>
  <c r="B212" i="1"/>
  <c r="D212" i="1"/>
  <c r="E211" i="1"/>
  <c r="C212" i="1"/>
  <c r="L212" i="1"/>
  <c r="M212" i="1"/>
  <c r="A213" i="1"/>
  <c r="B213" i="1"/>
  <c r="D213" i="1"/>
  <c r="E212" i="1"/>
  <c r="C213" i="1"/>
  <c r="L213" i="1"/>
  <c r="M213" i="1"/>
  <c r="A214" i="1"/>
  <c r="B214" i="1"/>
  <c r="D214" i="1"/>
  <c r="E213" i="1"/>
  <c r="C214" i="1"/>
  <c r="L214" i="1"/>
  <c r="M214" i="1"/>
  <c r="A215" i="1"/>
  <c r="B215" i="1"/>
  <c r="D215" i="1"/>
  <c r="E214" i="1"/>
  <c r="C215" i="1"/>
  <c r="L215" i="1"/>
  <c r="M215" i="1"/>
  <c r="A216" i="1"/>
  <c r="B216" i="1"/>
  <c r="D216" i="1"/>
  <c r="E215" i="1"/>
  <c r="C216" i="1"/>
  <c r="L216" i="1"/>
  <c r="M216" i="1"/>
  <c r="A217" i="1"/>
  <c r="B217" i="1"/>
  <c r="D217" i="1"/>
  <c r="E216" i="1"/>
  <c r="C217" i="1"/>
  <c r="L217" i="1"/>
  <c r="M217" i="1"/>
  <c r="A218" i="1"/>
  <c r="B218" i="1"/>
  <c r="D218" i="1"/>
  <c r="E217" i="1"/>
  <c r="C218" i="1"/>
  <c r="L218" i="1"/>
  <c r="M218" i="1"/>
  <c r="A219" i="1"/>
  <c r="B219" i="1"/>
  <c r="D219" i="1"/>
  <c r="E218" i="1"/>
  <c r="C219" i="1"/>
  <c r="L219" i="1"/>
  <c r="M219" i="1"/>
  <c r="A220" i="1"/>
  <c r="B220" i="1"/>
  <c r="D220" i="1"/>
  <c r="E219" i="1"/>
  <c r="C220" i="1"/>
  <c r="L220" i="1"/>
  <c r="M220" i="1"/>
  <c r="A221" i="1"/>
  <c r="B221" i="1"/>
  <c r="D221" i="1"/>
  <c r="E220" i="1"/>
  <c r="C221" i="1"/>
  <c r="L221" i="1"/>
  <c r="M221" i="1"/>
  <c r="A222" i="1"/>
  <c r="B222" i="1"/>
  <c r="D222" i="1"/>
  <c r="E221" i="1"/>
  <c r="C222" i="1"/>
  <c r="L222" i="1"/>
  <c r="M222" i="1"/>
  <c r="A223" i="1"/>
  <c r="B223" i="1"/>
  <c r="D223" i="1"/>
  <c r="E222" i="1"/>
  <c r="C223" i="1"/>
  <c r="L223" i="1"/>
  <c r="M223" i="1"/>
  <c r="A224" i="1"/>
  <c r="B224" i="1"/>
  <c r="D224" i="1"/>
  <c r="E223" i="1"/>
  <c r="C224" i="1"/>
  <c r="L224" i="1"/>
  <c r="M224" i="1"/>
  <c r="A225" i="1"/>
  <c r="B225" i="1"/>
  <c r="D225" i="1"/>
  <c r="E224" i="1"/>
  <c r="C225" i="1"/>
  <c r="L225" i="1"/>
  <c r="M225" i="1"/>
  <c r="A226" i="1"/>
  <c r="B226" i="1"/>
  <c r="D226" i="1"/>
  <c r="E225" i="1"/>
  <c r="C226" i="1"/>
  <c r="L226" i="1"/>
  <c r="M226" i="1"/>
  <c r="A227" i="1"/>
  <c r="B227" i="1"/>
  <c r="D227" i="1"/>
  <c r="E226" i="1"/>
  <c r="C227" i="1"/>
  <c r="L227" i="1"/>
  <c r="M227" i="1"/>
  <c r="A228" i="1"/>
  <c r="B228" i="1"/>
  <c r="D228" i="1"/>
  <c r="E227" i="1"/>
  <c r="C228" i="1"/>
  <c r="L228" i="1"/>
  <c r="M228" i="1"/>
  <c r="A229" i="1"/>
  <c r="B229" i="1"/>
  <c r="D229" i="1"/>
  <c r="E228" i="1"/>
  <c r="C229" i="1"/>
  <c r="L229" i="1"/>
  <c r="M229" i="1"/>
  <c r="A230" i="1"/>
  <c r="B230" i="1"/>
  <c r="D230" i="1"/>
  <c r="E229" i="1"/>
  <c r="C230" i="1"/>
  <c r="L230" i="1"/>
  <c r="M230" i="1"/>
  <c r="A231" i="1"/>
  <c r="B231" i="1"/>
  <c r="D231" i="1"/>
  <c r="E230" i="1"/>
  <c r="C231" i="1"/>
  <c r="L231" i="1"/>
  <c r="M231" i="1"/>
  <c r="A232" i="1"/>
  <c r="B232" i="1"/>
  <c r="D232" i="1"/>
  <c r="E231" i="1"/>
  <c r="C232" i="1"/>
  <c r="L232" i="1"/>
  <c r="M232" i="1"/>
  <c r="A233" i="1"/>
  <c r="B233" i="1"/>
  <c r="D233" i="1"/>
  <c r="E232" i="1"/>
  <c r="C233" i="1"/>
  <c r="L233" i="1"/>
  <c r="M233" i="1"/>
  <c r="A234" i="1"/>
  <c r="B234" i="1"/>
  <c r="D234" i="1"/>
  <c r="E233" i="1"/>
  <c r="C234" i="1"/>
  <c r="L234" i="1"/>
  <c r="M234" i="1"/>
  <c r="A235" i="1"/>
  <c r="B235" i="1"/>
  <c r="D235" i="1"/>
  <c r="E234" i="1"/>
  <c r="C235" i="1"/>
  <c r="L235" i="1"/>
  <c r="M235" i="1"/>
  <c r="A236" i="1"/>
  <c r="B236" i="1"/>
  <c r="D236" i="1"/>
  <c r="E235" i="1"/>
  <c r="C236" i="1"/>
  <c r="L236" i="1"/>
  <c r="M236" i="1"/>
  <c r="A237" i="1"/>
  <c r="B237" i="1"/>
  <c r="D237" i="1"/>
  <c r="E236" i="1"/>
  <c r="C237" i="1"/>
  <c r="L237" i="1"/>
  <c r="M237" i="1"/>
  <c r="A238" i="1"/>
  <c r="B238" i="1"/>
  <c r="D238" i="1"/>
  <c r="E237" i="1"/>
  <c r="C238" i="1"/>
  <c r="L238" i="1"/>
  <c r="M238" i="1"/>
  <c r="A239" i="1"/>
  <c r="B239" i="1"/>
  <c r="D239" i="1"/>
  <c r="E238" i="1"/>
  <c r="C239" i="1"/>
  <c r="L239" i="1"/>
  <c r="M239" i="1"/>
  <c r="A240" i="1"/>
  <c r="B240" i="1"/>
  <c r="D240" i="1"/>
  <c r="E239" i="1"/>
  <c r="C240" i="1"/>
  <c r="L240" i="1"/>
  <c r="M240" i="1"/>
  <c r="A241" i="1"/>
  <c r="B241" i="1"/>
  <c r="D241" i="1"/>
  <c r="E240" i="1"/>
  <c r="C241" i="1"/>
  <c r="L241" i="1"/>
  <c r="M241" i="1"/>
  <c r="A242" i="1"/>
  <c r="B242" i="1"/>
  <c r="D242" i="1"/>
  <c r="E241" i="1"/>
  <c r="C242" i="1"/>
  <c r="L242" i="1"/>
  <c r="M242" i="1"/>
  <c r="A243" i="1"/>
  <c r="B243" i="1"/>
  <c r="D243" i="1"/>
  <c r="E242" i="1"/>
  <c r="C243" i="1"/>
  <c r="L243" i="1"/>
  <c r="M243" i="1"/>
  <c r="A244" i="1"/>
  <c r="B244" i="1"/>
  <c r="D244" i="1"/>
  <c r="E243" i="1"/>
  <c r="C244" i="1"/>
  <c r="L244" i="1"/>
  <c r="M244" i="1"/>
  <c r="A245" i="1"/>
  <c r="B245" i="1"/>
  <c r="D245" i="1"/>
  <c r="E244" i="1"/>
  <c r="C245" i="1"/>
  <c r="L245" i="1"/>
  <c r="M245" i="1"/>
  <c r="A246" i="1"/>
  <c r="B246" i="1"/>
  <c r="D246" i="1"/>
  <c r="E245" i="1"/>
  <c r="C246" i="1"/>
  <c r="L246" i="1"/>
  <c r="M246" i="1"/>
  <c r="A247" i="1"/>
  <c r="B247" i="1"/>
  <c r="D247" i="1"/>
  <c r="E246" i="1"/>
  <c r="C247" i="1"/>
  <c r="L247" i="1"/>
  <c r="M247" i="1"/>
  <c r="A248" i="1"/>
  <c r="B248" i="1"/>
  <c r="D248" i="1"/>
  <c r="E247" i="1"/>
  <c r="C248" i="1"/>
  <c r="L248" i="1"/>
  <c r="M248" i="1"/>
  <c r="A249" i="1"/>
  <c r="B249" i="1"/>
  <c r="D249" i="1"/>
  <c r="E248" i="1"/>
  <c r="C249" i="1"/>
  <c r="L249" i="1"/>
  <c r="M249" i="1"/>
  <c r="A250" i="1"/>
  <c r="B250" i="1"/>
  <c r="D250" i="1"/>
  <c r="E249" i="1"/>
  <c r="C250" i="1"/>
  <c r="L250" i="1"/>
  <c r="M250" i="1"/>
  <c r="A251" i="1"/>
  <c r="B251" i="1"/>
  <c r="D251" i="1"/>
  <c r="E250" i="1"/>
  <c r="C251" i="1"/>
  <c r="L251" i="1"/>
  <c r="M251" i="1"/>
  <c r="A252" i="1"/>
  <c r="B252" i="1"/>
  <c r="D252" i="1"/>
  <c r="E251" i="1"/>
  <c r="C252" i="1"/>
  <c r="L252" i="1"/>
  <c r="M252" i="1"/>
  <c r="A253" i="1"/>
  <c r="B253" i="1"/>
  <c r="D253" i="1"/>
  <c r="E252" i="1"/>
  <c r="C253" i="1"/>
  <c r="L253" i="1"/>
  <c r="M253" i="1"/>
  <c r="A254" i="1"/>
  <c r="B254" i="1"/>
  <c r="D254" i="1"/>
  <c r="E253" i="1"/>
  <c r="C254" i="1"/>
  <c r="L254" i="1"/>
  <c r="M254" i="1"/>
  <c r="A255" i="1"/>
  <c r="B255" i="1"/>
  <c r="D255" i="1"/>
  <c r="E254" i="1"/>
  <c r="C255" i="1"/>
  <c r="L255" i="1"/>
  <c r="M255" i="1"/>
  <c r="A256" i="1"/>
  <c r="B256" i="1"/>
  <c r="D256" i="1"/>
  <c r="E255" i="1"/>
  <c r="C256" i="1"/>
  <c r="L256" i="1"/>
  <c r="M256" i="1"/>
  <c r="A257" i="1"/>
  <c r="B257" i="1"/>
  <c r="D257" i="1"/>
  <c r="E256" i="1"/>
  <c r="C257" i="1"/>
  <c r="L257" i="1"/>
  <c r="M257" i="1"/>
  <c r="A258" i="1"/>
  <c r="B258" i="1"/>
  <c r="D258" i="1"/>
  <c r="E257" i="1"/>
  <c r="C258" i="1"/>
  <c r="L258" i="1"/>
  <c r="M258" i="1"/>
  <c r="A259" i="1"/>
  <c r="B259" i="1"/>
  <c r="D259" i="1"/>
  <c r="E258" i="1"/>
  <c r="C259" i="1"/>
  <c r="L259" i="1"/>
  <c r="M259" i="1"/>
  <c r="A260" i="1"/>
  <c r="B260" i="1"/>
  <c r="D260" i="1"/>
  <c r="E259" i="1"/>
  <c r="C260" i="1"/>
  <c r="L260" i="1"/>
  <c r="M260" i="1"/>
  <c r="A261" i="1"/>
  <c r="B261" i="1"/>
  <c r="D261" i="1"/>
  <c r="E260" i="1"/>
  <c r="C261" i="1"/>
  <c r="L261" i="1"/>
  <c r="M261" i="1"/>
  <c r="A262" i="1"/>
  <c r="B262" i="1"/>
  <c r="D262" i="1"/>
  <c r="E261" i="1"/>
  <c r="C262" i="1"/>
  <c r="L262" i="1"/>
  <c r="M262" i="1"/>
  <c r="A263" i="1"/>
  <c r="B263" i="1"/>
  <c r="D263" i="1"/>
  <c r="E262" i="1"/>
  <c r="C263" i="1"/>
  <c r="L263" i="1"/>
  <c r="M263" i="1"/>
  <c r="A264" i="1"/>
  <c r="B264" i="1"/>
  <c r="D264" i="1"/>
  <c r="E263" i="1"/>
  <c r="C264" i="1"/>
  <c r="L264" i="1"/>
  <c r="M264" i="1"/>
  <c r="A265" i="1"/>
  <c r="B265" i="1"/>
  <c r="D265" i="1"/>
  <c r="E264" i="1"/>
  <c r="C265" i="1"/>
  <c r="L265" i="1"/>
  <c r="M265" i="1"/>
  <c r="A266" i="1"/>
  <c r="B266" i="1"/>
  <c r="D266" i="1"/>
  <c r="E265" i="1"/>
  <c r="C266" i="1"/>
  <c r="L266" i="1"/>
  <c r="M266" i="1"/>
  <c r="A267" i="1"/>
  <c r="B267" i="1"/>
  <c r="D267" i="1"/>
  <c r="E266" i="1"/>
  <c r="C267" i="1"/>
  <c r="L267" i="1"/>
  <c r="M267" i="1"/>
  <c r="A268" i="1"/>
  <c r="B268" i="1"/>
  <c r="D268" i="1"/>
  <c r="E267" i="1"/>
  <c r="C268" i="1"/>
  <c r="L268" i="1"/>
  <c r="M268" i="1"/>
  <c r="A269" i="1"/>
  <c r="B269" i="1"/>
  <c r="D269" i="1"/>
  <c r="E268" i="1"/>
  <c r="C269" i="1"/>
  <c r="L269" i="1"/>
  <c r="M269" i="1"/>
  <c r="A270" i="1"/>
  <c r="B270" i="1"/>
  <c r="D270" i="1"/>
  <c r="E269" i="1"/>
  <c r="C270" i="1"/>
  <c r="L270" i="1"/>
  <c r="M270" i="1"/>
  <c r="A271" i="1"/>
  <c r="B271" i="1"/>
  <c r="D271" i="1"/>
  <c r="E270" i="1"/>
  <c r="C271" i="1"/>
  <c r="L271" i="1"/>
  <c r="M271" i="1"/>
  <c r="A272" i="1"/>
  <c r="B272" i="1"/>
  <c r="D272" i="1"/>
  <c r="E271" i="1"/>
  <c r="C272" i="1"/>
  <c r="L272" i="1"/>
  <c r="M272" i="1"/>
  <c r="A273" i="1"/>
  <c r="B273" i="1"/>
  <c r="D273" i="1"/>
  <c r="E272" i="1"/>
  <c r="C273" i="1"/>
  <c r="L273" i="1"/>
  <c r="M273" i="1"/>
  <c r="A274" i="1"/>
  <c r="B274" i="1"/>
  <c r="D274" i="1"/>
  <c r="E273" i="1"/>
  <c r="C274" i="1"/>
  <c r="L274" i="1"/>
  <c r="M274" i="1"/>
  <c r="A275" i="1"/>
  <c r="B275" i="1"/>
  <c r="D275" i="1"/>
  <c r="E274" i="1"/>
  <c r="C275" i="1"/>
  <c r="L275" i="1"/>
  <c r="M275" i="1"/>
  <c r="A276" i="1"/>
  <c r="B276" i="1"/>
  <c r="D276" i="1"/>
  <c r="E275" i="1"/>
  <c r="C276" i="1"/>
  <c r="L276" i="1"/>
  <c r="M276" i="1"/>
  <c r="A277" i="1"/>
  <c r="B277" i="1"/>
  <c r="D277" i="1"/>
  <c r="E276" i="1"/>
  <c r="C277" i="1"/>
  <c r="L277" i="1"/>
  <c r="M277" i="1"/>
  <c r="A278" i="1"/>
  <c r="B278" i="1"/>
  <c r="D278" i="1"/>
  <c r="E277" i="1"/>
  <c r="C278" i="1"/>
  <c r="L278" i="1"/>
  <c r="M278" i="1"/>
  <c r="A279" i="1"/>
  <c r="B279" i="1"/>
  <c r="D279" i="1"/>
  <c r="E278" i="1"/>
  <c r="C279" i="1"/>
  <c r="L279" i="1"/>
  <c r="M279" i="1"/>
  <c r="A280" i="1"/>
  <c r="B280" i="1"/>
  <c r="D280" i="1"/>
  <c r="E279" i="1"/>
  <c r="C280" i="1"/>
  <c r="L280" i="1"/>
  <c r="M280" i="1"/>
  <c r="E280" i="1"/>
  <c r="M6" i="1"/>
  <c r="M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5" i="1"/>
  <c r="E281" i="1"/>
</calcChain>
</file>

<file path=xl/sharedStrings.xml><?xml version="1.0" encoding="utf-8"?>
<sst xmlns="http://schemas.openxmlformats.org/spreadsheetml/2006/main" count="26" uniqueCount="26">
  <si>
    <t>H0</t>
  </si>
  <si>
    <t>OmegaM</t>
  </si>
  <si>
    <t>OmegaRad</t>
  </si>
  <si>
    <t>OmegaLamb</t>
  </si>
  <si>
    <t>OmegaKurv</t>
  </si>
  <si>
    <t>t</t>
  </si>
  <si>
    <t>tH0</t>
  </si>
  <si>
    <t>a/a0</t>
  </si>
  <si>
    <t>dH0t</t>
  </si>
  <si>
    <t>Arg</t>
  </si>
  <si>
    <t>z</t>
  </si>
  <si>
    <t>Dist. Today</t>
  </si>
  <si>
    <t>Dist@Emit</t>
  </si>
  <si>
    <t>H(t)/H0</t>
  </si>
  <si>
    <t>DistToday/10Blyr</t>
  </si>
  <si>
    <t>Dist@Emit/10Blyr</t>
  </si>
  <si>
    <t>rhocrit(t)/0</t>
  </si>
  <si>
    <t>Sum</t>
  </si>
  <si>
    <t>Temp</t>
  </si>
  <si>
    <t>Sum Omegas</t>
  </si>
  <si>
    <t>Sum rhos/rhocrit(t)</t>
  </si>
  <si>
    <t>OmegaM(t)/Sum</t>
  </si>
  <si>
    <t>OmegaR(t)/Sum</t>
  </si>
  <si>
    <t>OmegaL(t)/Sum</t>
  </si>
  <si>
    <t>All Omegas are relative to the sum of OmegaM, OmegaR and OmegaL.</t>
  </si>
  <si>
    <t>All distances are to an emitter from whom light was emitted at the given time (horizontal axis) and which reaches us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</si>
</sst>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0" tint="-0.49998474074526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11" fontId="0" fillId="0" borderId="0" xfId="0" applyNumberFormat="1"/>
    <xf numFmtId="11" fontId="0" fillId="2" borderId="0" xfId="0" applyNumberFormat="1" applyFill="1"/>
    <xf numFmtId="0" fontId="0" fillId="2" borderId="0" xfId="0" applyFill="1"/>
    <xf numFmtId="0" fontId="0" fillId="0" borderId="1" xfId="0" applyBorder="1"/>
    <xf numFmtId="0" fontId="0" fillId="0" borderId="3" xfId="0" applyBorder="1"/>
    <xf numFmtId="11" fontId="0" fillId="0" borderId="2" xfId="0" applyNumberFormat="1" applyBorder="1"/>
    <xf numFmtId="0" fontId="0" fillId="0" borderId="1" xfId="0" applyFill="1" applyBorder="1"/>
    <xf numFmtId="11" fontId="0" fillId="2" borderId="2" xfId="0" applyNumberFormat="1" applyFill="1" applyBorder="1"/>
    <xf numFmtId="11" fontId="0" fillId="0" borderId="1" xfId="0" applyNumberFormat="1" applyBorder="1"/>
    <xf numFmtId="11" fontId="0" fillId="0" borderId="3" xfId="0" applyNumberFormat="1" applyBorder="1"/>
    <xf numFmtId="0" fontId="3" fillId="0" borderId="0" xfId="0" applyFont="1"/>
    <xf numFmtId="0" fontId="3" fillId="0" borderId="1" xfId="0" applyFont="1" applyBorder="1"/>
    <xf numFmtId="11" fontId="3" fillId="0" borderId="0" xfId="0" applyNumberFormat="1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Parameters relative</a:t>
            </a:r>
            <a:r>
              <a:rPr lang="en-US" sz="2400" baseline="0"/>
              <a:t> to today</a:t>
            </a:r>
            <a:endParaRPr lang="en-US" sz="2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97375673435557"/>
          <c:y val="0.0657142175798994"/>
          <c:w val="0.846454724409449"/>
          <c:h val="0.8204477978275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a/a0</c:v>
                </c:pt>
              </c:strCache>
            </c:strRef>
          </c:tx>
          <c:marker>
            <c:symbol val="none"/>
          </c:marker>
          <c:xVal>
            <c:numRef>
              <c:f>Sheet1!$A$5:$A$281</c:f>
              <c:numCache>
                <c:formatCode>0.00E+00</c:formatCode>
                <c:ptCount val="277"/>
                <c:pt idx="0">
                  <c:v>1.38E10</c:v>
                </c:pt>
                <c:pt idx="1">
                  <c:v>1.311E10</c:v>
                </c:pt>
                <c:pt idx="2">
                  <c:v>1.24545E10</c:v>
                </c:pt>
                <c:pt idx="3">
                  <c:v>1.1831775E10</c:v>
                </c:pt>
                <c:pt idx="4">
                  <c:v>1.124018625E10</c:v>
                </c:pt>
                <c:pt idx="5">
                  <c:v>1.06781769375E10</c:v>
                </c:pt>
                <c:pt idx="6">
                  <c:v>1.0144268090625E10</c:v>
                </c:pt>
                <c:pt idx="7">
                  <c:v>9.63705468609375E9</c:v>
                </c:pt>
                <c:pt idx="8">
                  <c:v>9.15520195178906E9</c:v>
                </c:pt>
                <c:pt idx="9">
                  <c:v>8.69744185419961E9</c:v>
                </c:pt>
                <c:pt idx="10">
                  <c:v>8.26256976148963E9</c:v>
                </c:pt>
                <c:pt idx="11">
                  <c:v>7.84944127341515E9</c:v>
                </c:pt>
                <c:pt idx="12">
                  <c:v>7.45696920974439E9</c:v>
                </c:pt>
                <c:pt idx="13">
                  <c:v>7.08412074925717E9</c:v>
                </c:pt>
                <c:pt idx="14">
                  <c:v>6.72991471179431E9</c:v>
                </c:pt>
                <c:pt idx="15">
                  <c:v>6.39341897620459E9</c:v>
                </c:pt>
                <c:pt idx="16">
                  <c:v>6.07374802739436E9</c:v>
                </c:pt>
                <c:pt idx="17">
                  <c:v>5.77006062602465E9</c:v>
                </c:pt>
                <c:pt idx="18">
                  <c:v>5.48155759472341E9</c:v>
                </c:pt>
                <c:pt idx="19">
                  <c:v>5.20747971498724E9</c:v>
                </c:pt>
                <c:pt idx="20">
                  <c:v>4.94710572923788E9</c:v>
                </c:pt>
                <c:pt idx="21">
                  <c:v>4.69975044277599E9</c:v>
                </c:pt>
                <c:pt idx="22">
                  <c:v>4.46476292063719E9</c:v>
                </c:pt>
                <c:pt idx="23">
                  <c:v>4.24152477460533E9</c:v>
                </c:pt>
                <c:pt idx="24">
                  <c:v>4.02944853587506E9</c:v>
                </c:pt>
                <c:pt idx="25">
                  <c:v>3.82797610908131E9</c:v>
                </c:pt>
                <c:pt idx="26">
                  <c:v>3.63657730362724E9</c:v>
                </c:pt>
                <c:pt idx="27">
                  <c:v>3.45474843844588E9</c:v>
                </c:pt>
                <c:pt idx="28">
                  <c:v>3.28201101652359E9</c:v>
                </c:pt>
                <c:pt idx="29">
                  <c:v>3.11791046569741E9</c:v>
                </c:pt>
                <c:pt idx="30">
                  <c:v>2.96201494241254E9</c:v>
                </c:pt>
                <c:pt idx="31">
                  <c:v>2.81391419529191E9</c:v>
                </c:pt>
                <c:pt idx="32">
                  <c:v>2.67321848552731E9</c:v>
                </c:pt>
                <c:pt idx="33">
                  <c:v>2.53955756125095E9</c:v>
                </c:pt>
                <c:pt idx="34">
                  <c:v>2.4125796831884E9</c:v>
                </c:pt>
                <c:pt idx="35">
                  <c:v>2.29195069902898E9</c:v>
                </c:pt>
                <c:pt idx="36">
                  <c:v>2.17735316407753E9</c:v>
                </c:pt>
                <c:pt idx="37">
                  <c:v>2.06848550587365E9</c:v>
                </c:pt>
                <c:pt idx="38">
                  <c:v>1.96506123057997E9</c:v>
                </c:pt>
                <c:pt idx="39">
                  <c:v>1.86680816905097E9</c:v>
                </c:pt>
                <c:pt idx="40">
                  <c:v>1.77346776059842E9</c:v>
                </c:pt>
                <c:pt idx="41">
                  <c:v>1.6847943725685E9</c:v>
                </c:pt>
                <c:pt idx="42">
                  <c:v>1.60055465394008E9</c:v>
                </c:pt>
                <c:pt idx="43">
                  <c:v>1.52052692124307E9</c:v>
                </c:pt>
                <c:pt idx="44">
                  <c:v>1.44450057518092E9</c:v>
                </c:pt>
                <c:pt idx="45">
                  <c:v>1.37227554642187E9</c:v>
                </c:pt>
                <c:pt idx="46">
                  <c:v>1.30366176910078E9</c:v>
                </c:pt>
                <c:pt idx="47">
                  <c:v>1.23847868064574E9</c:v>
                </c:pt>
                <c:pt idx="48">
                  <c:v>1.17655474661345E9</c:v>
                </c:pt>
                <c:pt idx="49">
                  <c:v>1.11772700928278E9</c:v>
                </c:pt>
                <c:pt idx="50">
                  <c:v>1.06184065881864E9</c:v>
                </c:pt>
                <c:pt idx="51">
                  <c:v>1.00874862587771E9</c:v>
                </c:pt>
                <c:pt idx="52">
                  <c:v>9.58311194583824E8</c:v>
                </c:pt>
                <c:pt idx="53">
                  <c:v>9.10395634854633E8</c:v>
                </c:pt>
                <c:pt idx="54">
                  <c:v>8.64875853111901E8</c:v>
                </c:pt>
                <c:pt idx="55">
                  <c:v>8.21632060456306E8</c:v>
                </c:pt>
                <c:pt idx="56">
                  <c:v>7.80550457433491E8</c:v>
                </c:pt>
                <c:pt idx="57">
                  <c:v>7.41522934561816E8</c:v>
                </c:pt>
                <c:pt idx="58">
                  <c:v>7.04446787833725E8</c:v>
                </c:pt>
                <c:pt idx="59">
                  <c:v>6.69224448442039E8</c:v>
                </c:pt>
                <c:pt idx="60">
                  <c:v>6.35763226019937E8</c:v>
                </c:pt>
                <c:pt idx="61">
                  <c:v>6.0397506471894E8</c:v>
                </c:pt>
                <c:pt idx="62">
                  <c:v>5.73776311482993E8</c:v>
                </c:pt>
                <c:pt idx="63">
                  <c:v>5.45087495908844E8</c:v>
                </c:pt>
                <c:pt idx="64">
                  <c:v>5.17833121113401E8</c:v>
                </c:pt>
                <c:pt idx="65">
                  <c:v>4.91941465057731E8</c:v>
                </c:pt>
                <c:pt idx="66">
                  <c:v>4.67344391804845E8</c:v>
                </c:pt>
                <c:pt idx="67">
                  <c:v>4.43977172214602E8</c:v>
                </c:pt>
                <c:pt idx="68">
                  <c:v>4.21778313603872E8</c:v>
                </c:pt>
                <c:pt idx="69">
                  <c:v>4.00689397923679E8</c:v>
                </c:pt>
                <c:pt idx="70">
                  <c:v>3.80654928027495E8</c:v>
                </c:pt>
                <c:pt idx="71">
                  <c:v>3.6162218162612E8</c:v>
                </c:pt>
                <c:pt idx="72">
                  <c:v>3.43541072544814E8</c:v>
                </c:pt>
                <c:pt idx="73">
                  <c:v>3.26364018917573E8</c:v>
                </c:pt>
                <c:pt idx="74">
                  <c:v>3.10045817971694E8</c:v>
                </c:pt>
                <c:pt idx="75">
                  <c:v>2.9454352707311E8</c:v>
                </c:pt>
                <c:pt idx="76">
                  <c:v>2.79816350719454E8</c:v>
                </c:pt>
                <c:pt idx="77">
                  <c:v>2.65825533183482E8</c:v>
                </c:pt>
                <c:pt idx="78">
                  <c:v>2.52534256524307E8</c:v>
                </c:pt>
                <c:pt idx="79">
                  <c:v>2.39907543698092E8</c:v>
                </c:pt>
                <c:pt idx="80">
                  <c:v>2.27912166513187E8</c:v>
                </c:pt>
                <c:pt idx="81">
                  <c:v>2.16516558187528E8</c:v>
                </c:pt>
                <c:pt idx="82">
                  <c:v>2.05690730278152E8</c:v>
                </c:pt>
                <c:pt idx="83">
                  <c:v>1.95406193764244E8</c:v>
                </c:pt>
                <c:pt idx="84">
                  <c:v>1.85635884076032E8</c:v>
                </c:pt>
                <c:pt idx="85">
                  <c:v>1.7635408987223E8</c:v>
                </c:pt>
                <c:pt idx="86">
                  <c:v>1.67536385378619E8</c:v>
                </c:pt>
                <c:pt idx="87">
                  <c:v>1.59159566109688E8</c:v>
                </c:pt>
                <c:pt idx="88">
                  <c:v>1.51201587804203E8</c:v>
                </c:pt>
                <c:pt idx="89">
                  <c:v>1.43641508413993E8</c:v>
                </c:pt>
                <c:pt idx="90">
                  <c:v>1.36459432993294E8</c:v>
                </c:pt>
                <c:pt idx="91">
                  <c:v>1.29636461343629E8</c:v>
                </c:pt>
                <c:pt idx="92">
                  <c:v>1.23154638276447E8</c:v>
                </c:pt>
                <c:pt idx="93">
                  <c:v>1.16996906362625E8</c:v>
                </c:pt>
                <c:pt idx="94">
                  <c:v>1.11147061044494E8</c:v>
                </c:pt>
                <c:pt idx="95">
                  <c:v>1.05589707992269E8</c:v>
                </c:pt>
                <c:pt idx="96">
                  <c:v>1.00310222592656E8</c:v>
                </c:pt>
                <c:pt idx="97">
                  <c:v>9.52947114630228E7</c:v>
                </c:pt>
                <c:pt idx="98">
                  <c:v>9.05299758898717E7</c:v>
                </c:pt>
                <c:pt idx="99">
                  <c:v>8.60034770953781E7</c:v>
                </c:pt>
                <c:pt idx="100">
                  <c:v>8.17033032406092E7</c:v>
                </c:pt>
                <c:pt idx="101">
                  <c:v>7.76181380785787E7</c:v>
                </c:pt>
                <c:pt idx="102">
                  <c:v>7.37372311746498E7</c:v>
                </c:pt>
                <c:pt idx="103">
                  <c:v>7.00503696159173E7</c:v>
                </c:pt>
                <c:pt idx="104">
                  <c:v>6.65478511351214E7</c:v>
                </c:pt>
                <c:pt idx="105">
                  <c:v>6.32204585783654E7</c:v>
                </c:pt>
                <c:pt idx="106">
                  <c:v>6.00594356494471E7</c:v>
                </c:pt>
                <c:pt idx="107">
                  <c:v>5.70564638669747E7</c:v>
                </c:pt>
                <c:pt idx="108">
                  <c:v>5.4203640673626E7</c:v>
                </c:pt>
                <c:pt idx="109">
                  <c:v>5.14934586399447E7</c:v>
                </c:pt>
                <c:pt idx="110">
                  <c:v>4.89187857079475E7</c:v>
                </c:pt>
                <c:pt idx="111">
                  <c:v>4.64728464225501E7</c:v>
                </c:pt>
                <c:pt idx="112">
                  <c:v>4.41492041014226E7</c:v>
                </c:pt>
                <c:pt idx="113">
                  <c:v>4.19417438963514E7</c:v>
                </c:pt>
                <c:pt idx="114">
                  <c:v>3.98446567015339E7</c:v>
                </c:pt>
                <c:pt idx="115">
                  <c:v>3.78524238664572E7</c:v>
                </c:pt>
                <c:pt idx="116">
                  <c:v>3.59598026731343E7</c:v>
                </c:pt>
                <c:pt idx="117">
                  <c:v>3.41618125394776E7</c:v>
                </c:pt>
                <c:pt idx="118">
                  <c:v>3.24537219125037E7</c:v>
                </c:pt>
                <c:pt idx="119">
                  <c:v>3.08310358168785E7</c:v>
                </c:pt>
                <c:pt idx="120">
                  <c:v>2.92894840260346E7</c:v>
                </c:pt>
                <c:pt idx="121">
                  <c:v>2.78250098247329E7</c:v>
                </c:pt>
                <c:pt idx="122">
                  <c:v>2.64337593334962E7</c:v>
                </c:pt>
                <c:pt idx="123">
                  <c:v>2.51120713668214E7</c:v>
                </c:pt>
                <c:pt idx="124">
                  <c:v>2.38564677984803E7</c:v>
                </c:pt>
                <c:pt idx="125">
                  <c:v>2.26636444085563E7</c:v>
                </c:pt>
                <c:pt idx="126">
                  <c:v>2.15304621881285E7</c:v>
                </c:pt>
                <c:pt idx="127">
                  <c:v>2.04539390787221E7</c:v>
                </c:pt>
                <c:pt idx="128">
                  <c:v>1.9431242124786E7</c:v>
                </c:pt>
                <c:pt idx="129">
                  <c:v>1.84596800185467E7</c:v>
                </c:pt>
                <c:pt idx="130">
                  <c:v>1.75366960176193E7</c:v>
                </c:pt>
                <c:pt idx="131">
                  <c:v>1.66598612167384E7</c:v>
                </c:pt>
                <c:pt idx="132">
                  <c:v>1.58268681559015E7</c:v>
                </c:pt>
                <c:pt idx="133">
                  <c:v>1.50355247481064E7</c:v>
                </c:pt>
                <c:pt idx="134">
                  <c:v>1.42837485107011E7</c:v>
                </c:pt>
                <c:pt idx="135">
                  <c:v>1.3569561085166E7</c:v>
                </c:pt>
                <c:pt idx="136">
                  <c:v>1.28910830309077E7</c:v>
                </c:pt>
                <c:pt idx="137">
                  <c:v>1.22465288793623E7</c:v>
                </c:pt>
                <c:pt idx="138">
                  <c:v>1.16342024353942E7</c:v>
                </c:pt>
                <c:pt idx="139">
                  <c:v>1.10524923136245E7</c:v>
                </c:pt>
                <c:pt idx="140">
                  <c:v>1.04998676979433E7</c:v>
                </c:pt>
                <c:pt idx="141">
                  <c:v>9.9748743130461E6</c:v>
                </c:pt>
                <c:pt idx="142">
                  <c:v>9.4761305973938E6</c:v>
                </c:pt>
                <c:pt idx="143">
                  <c:v>9.00232406752411E6</c:v>
                </c:pt>
                <c:pt idx="144">
                  <c:v>8.5522078641479E6</c:v>
                </c:pt>
                <c:pt idx="145">
                  <c:v>8.1245974709405E6</c:v>
                </c:pt>
                <c:pt idx="146">
                  <c:v>7.71836759739348E6</c:v>
                </c:pt>
                <c:pt idx="147">
                  <c:v>7.3324492175238E6</c:v>
                </c:pt>
                <c:pt idx="148">
                  <c:v>6.96582675664761E6</c:v>
                </c:pt>
                <c:pt idx="149">
                  <c:v>6.61753541881523E6</c:v>
                </c:pt>
                <c:pt idx="150">
                  <c:v>6.28665864787447E6</c:v>
                </c:pt>
                <c:pt idx="151">
                  <c:v>5.97232571548075E6</c:v>
                </c:pt>
                <c:pt idx="152">
                  <c:v>5.67370942970671E6</c:v>
                </c:pt>
                <c:pt idx="153">
                  <c:v>5.39002395822137E6</c:v>
                </c:pt>
                <c:pt idx="154">
                  <c:v>5.12052276031031E6</c:v>
                </c:pt>
                <c:pt idx="155">
                  <c:v>4.86449662229479E6</c:v>
                </c:pt>
                <c:pt idx="156">
                  <c:v>4.62127179118005E6</c:v>
                </c:pt>
                <c:pt idx="157">
                  <c:v>4.39020820162105E6</c:v>
                </c:pt>
                <c:pt idx="158">
                  <c:v>4.17069779153999E6</c:v>
                </c:pt>
                <c:pt idx="159">
                  <c:v>3.96216290196299E6</c:v>
                </c:pt>
                <c:pt idx="160">
                  <c:v>3.76405475686484E6</c:v>
                </c:pt>
                <c:pt idx="161">
                  <c:v>3.5758520190216E6</c:v>
                </c:pt>
                <c:pt idx="162">
                  <c:v>3.39705941807052E6</c:v>
                </c:pt>
                <c:pt idx="163">
                  <c:v>3.227206447167E6</c:v>
                </c:pt>
                <c:pt idx="164">
                  <c:v>3.06584612480865E6</c:v>
                </c:pt>
                <c:pt idx="165">
                  <c:v>2.91255381856821E6</c:v>
                </c:pt>
                <c:pt idx="166">
                  <c:v>2.7669261276398E6</c:v>
                </c:pt>
                <c:pt idx="167">
                  <c:v>2.62857982125781E6</c:v>
                </c:pt>
                <c:pt idx="168">
                  <c:v>2.49715083019492E6</c:v>
                </c:pt>
                <c:pt idx="169">
                  <c:v>2.37229328868518E6</c:v>
                </c:pt>
                <c:pt idx="170">
                  <c:v>2.25367862425092E6</c:v>
                </c:pt>
                <c:pt idx="171">
                  <c:v>2.14099469303837E6</c:v>
                </c:pt>
                <c:pt idx="172">
                  <c:v>2.03394495838645E6</c:v>
                </c:pt>
                <c:pt idx="173">
                  <c:v>1.93224771046713E6</c:v>
                </c:pt>
                <c:pt idx="174">
                  <c:v>1.83563532494377E6</c:v>
                </c:pt>
                <c:pt idx="175">
                  <c:v>1.74385355869658E6</c:v>
                </c:pt>
                <c:pt idx="176">
                  <c:v>1.65666088076176E6</c:v>
                </c:pt>
                <c:pt idx="177">
                  <c:v>1.57382783672367E6</c:v>
                </c:pt>
                <c:pt idx="178">
                  <c:v>1.49513644488748E6</c:v>
                </c:pt>
                <c:pt idx="179">
                  <c:v>1.42037962264311E6</c:v>
                </c:pt>
                <c:pt idx="180">
                  <c:v>1.34936064151095E6</c:v>
                </c:pt>
                <c:pt idx="181">
                  <c:v>1.28189260943541E6</c:v>
                </c:pt>
                <c:pt idx="182">
                  <c:v>1.21779797896364E6</c:v>
                </c:pt>
                <c:pt idx="183">
                  <c:v>1.15690808001545E6</c:v>
                </c:pt>
                <c:pt idx="184">
                  <c:v>1.09906267601468E6</c:v>
                </c:pt>
                <c:pt idx="185">
                  <c:v>1.04410954221395E6</c:v>
                </c:pt>
                <c:pt idx="186">
                  <c:v>991904.0651032498</c:v>
                </c:pt>
                <c:pt idx="187">
                  <c:v>942308.8618480872</c:v>
                </c:pt>
                <c:pt idx="188">
                  <c:v>895193.4187556828</c:v>
                </c:pt>
                <c:pt idx="189">
                  <c:v>850433.7478178987</c:v>
                </c:pt>
                <c:pt idx="190">
                  <c:v>807912.0604270037</c:v>
                </c:pt>
                <c:pt idx="191">
                  <c:v>767516.4574056535</c:v>
                </c:pt>
                <c:pt idx="192">
                  <c:v>729140.6345353709</c:v>
                </c:pt>
                <c:pt idx="193">
                  <c:v>692683.6028086023</c:v>
                </c:pt>
                <c:pt idx="194">
                  <c:v>658049.4226681722</c:v>
                </c:pt>
                <c:pt idx="195">
                  <c:v>625146.9515347635</c:v>
                </c:pt>
                <c:pt idx="196">
                  <c:v>593889.6039580253</c:v>
                </c:pt>
                <c:pt idx="197">
                  <c:v>564195.1237601241</c:v>
                </c:pt>
                <c:pt idx="198">
                  <c:v>535985.3675721178</c:v>
                </c:pt>
                <c:pt idx="199">
                  <c:v>509186.099193512</c:v>
                </c:pt>
                <c:pt idx="200">
                  <c:v>483726.7942338363</c:v>
                </c:pt>
                <c:pt idx="201">
                  <c:v>459540.4545221444</c:v>
                </c:pt>
                <c:pt idx="202">
                  <c:v>436563.4317960372</c:v>
                </c:pt>
                <c:pt idx="203">
                  <c:v>414735.2602062353</c:v>
                </c:pt>
                <c:pt idx="204">
                  <c:v>393998.4971959235</c:v>
                </c:pt>
                <c:pt idx="205">
                  <c:v>374298.5723361273</c:v>
                </c:pt>
                <c:pt idx="206">
                  <c:v>355583.6437193209</c:v>
                </c:pt>
                <c:pt idx="207">
                  <c:v>337804.4615333548</c:v>
                </c:pt>
                <c:pt idx="208">
                  <c:v>320914.2384566871</c:v>
                </c:pt>
                <c:pt idx="209">
                  <c:v>304868.5265338527</c:v>
                </c:pt>
                <c:pt idx="210">
                  <c:v>289625.1002071601</c:v>
                </c:pt>
                <c:pt idx="211">
                  <c:v>275143.8451968021</c:v>
                </c:pt>
                <c:pt idx="212">
                  <c:v>261386.652936962</c:v>
                </c:pt>
                <c:pt idx="213">
                  <c:v>248317.3202901139</c:v>
                </c:pt>
                <c:pt idx="214">
                  <c:v>235901.4542756082</c:v>
                </c:pt>
                <c:pt idx="215">
                  <c:v>224106.3815618278</c:v>
                </c:pt>
                <c:pt idx="216">
                  <c:v>212901.0624837364</c:v>
                </c:pt>
                <c:pt idx="217">
                  <c:v>202256.0093595496</c:v>
                </c:pt>
                <c:pt idx="218">
                  <c:v>192143.2088915721</c:v>
                </c:pt>
                <c:pt idx="219">
                  <c:v>182536.0484469935</c:v>
                </c:pt>
                <c:pt idx="220">
                  <c:v>173409.2460246438</c:v>
                </c:pt>
                <c:pt idx="221">
                  <c:v>164738.7837234116</c:v>
                </c:pt>
                <c:pt idx="222">
                  <c:v>156501.844537241</c:v>
                </c:pt>
                <c:pt idx="223">
                  <c:v>148676.7523103789</c:v>
                </c:pt>
                <c:pt idx="224">
                  <c:v>141242.91469486</c:v>
                </c:pt>
                <c:pt idx="225">
                  <c:v>134180.768960117</c:v>
                </c:pt>
                <c:pt idx="226">
                  <c:v>127471.7305121111</c:v>
                </c:pt>
                <c:pt idx="227">
                  <c:v>121098.1439865056</c:v>
                </c:pt>
                <c:pt idx="228">
                  <c:v>115043.2367871803</c:v>
                </c:pt>
                <c:pt idx="229">
                  <c:v>109291.0749478213</c:v>
                </c:pt>
                <c:pt idx="230">
                  <c:v>103826.5212004302</c:v>
                </c:pt>
                <c:pt idx="231">
                  <c:v>98635.19514040868</c:v>
                </c:pt>
                <c:pt idx="232">
                  <c:v>93703.43538338824</c:v>
                </c:pt>
                <c:pt idx="233">
                  <c:v>89018.26361421883</c:v>
                </c:pt>
                <c:pt idx="234">
                  <c:v>84567.35043350787</c:v>
                </c:pt>
                <c:pt idx="235">
                  <c:v>80338.98291183249</c:v>
                </c:pt>
                <c:pt idx="236">
                  <c:v>76322.03376624085</c:v>
                </c:pt>
                <c:pt idx="237">
                  <c:v>72505.93207792881</c:v>
                </c:pt>
                <c:pt idx="238">
                  <c:v>68880.63547403237</c:v>
                </c:pt>
                <c:pt idx="239">
                  <c:v>65436.60370033075</c:v>
                </c:pt>
                <c:pt idx="240">
                  <c:v>62164.77351531421</c:v>
                </c:pt>
                <c:pt idx="241">
                  <c:v>59056.5348395485</c:v>
                </c:pt>
                <c:pt idx="242">
                  <c:v>56103.70809757107</c:v>
                </c:pt>
                <c:pt idx="243">
                  <c:v>53298.52269269252</c:v>
                </c:pt>
                <c:pt idx="244">
                  <c:v>50633.5965580579</c:v>
                </c:pt>
                <c:pt idx="245">
                  <c:v>48101.916730155</c:v>
                </c:pt>
                <c:pt idx="246">
                  <c:v>45696.82089364724</c:v>
                </c:pt>
                <c:pt idx="247">
                  <c:v>43411.97984896488</c:v>
                </c:pt>
                <c:pt idx="248">
                  <c:v>41241.38085651663</c:v>
                </c:pt>
                <c:pt idx="249">
                  <c:v>39179.3118136908</c:v>
                </c:pt>
                <c:pt idx="250">
                  <c:v>37220.34622300625</c:v>
                </c:pt>
                <c:pt idx="251">
                  <c:v>35359.32891185594</c:v>
                </c:pt>
                <c:pt idx="252">
                  <c:v>33591.36246626314</c:v>
                </c:pt>
                <c:pt idx="253">
                  <c:v>31911.79434294998</c:v>
                </c:pt>
                <c:pt idx="254">
                  <c:v>30316.20462580248</c:v>
                </c:pt>
                <c:pt idx="255">
                  <c:v>28800.39439451236</c:v>
                </c:pt>
                <c:pt idx="256">
                  <c:v>27360.37467478674</c:v>
                </c:pt>
                <c:pt idx="257">
                  <c:v>25992.3559410474</c:v>
                </c:pt>
                <c:pt idx="258">
                  <c:v>24692.73814399503</c:v>
                </c:pt>
                <c:pt idx="259">
                  <c:v>23458.10123679528</c:v>
                </c:pt>
                <c:pt idx="260">
                  <c:v>22285.19617495551</c:v>
                </c:pt>
                <c:pt idx="261">
                  <c:v>21170.93636620773</c:v>
                </c:pt>
                <c:pt idx="262">
                  <c:v>20112.38954789735</c:v>
                </c:pt>
                <c:pt idx="263">
                  <c:v>19106.77007050248</c:v>
                </c:pt>
                <c:pt idx="264">
                  <c:v>18151.43156697736</c:v>
                </c:pt>
                <c:pt idx="265">
                  <c:v>17243.85998862849</c:v>
                </c:pt>
                <c:pt idx="266">
                  <c:v>16381.66698919706</c:v>
                </c:pt>
                <c:pt idx="267">
                  <c:v>15562.58363973721</c:v>
                </c:pt>
                <c:pt idx="268">
                  <c:v>14784.45445775035</c:v>
                </c:pt>
                <c:pt idx="269">
                  <c:v>14045.23173486283</c:v>
                </c:pt>
                <c:pt idx="270">
                  <c:v>13342.97014811969</c:v>
                </c:pt>
                <c:pt idx="271">
                  <c:v>12675.8216407137</c:v>
                </c:pt>
                <c:pt idx="272">
                  <c:v>12042.03055867802</c:v>
                </c:pt>
                <c:pt idx="273">
                  <c:v>11439.92903074412</c:v>
                </c:pt>
                <c:pt idx="274">
                  <c:v>10867.93257920691</c:v>
                </c:pt>
                <c:pt idx="275">
                  <c:v>10324.53595024656</c:v>
                </c:pt>
                <c:pt idx="276">
                  <c:v>9292.082355221906</c:v>
                </c:pt>
              </c:numCache>
            </c:numRef>
          </c:xVal>
          <c:yVal>
            <c:numRef>
              <c:f>Sheet1!$C$5:$C$281</c:f>
              <c:numCache>
                <c:formatCode>0.00E+00</c:formatCode>
                <c:ptCount val="277"/>
                <c:pt idx="0">
                  <c:v>1.0</c:v>
                </c:pt>
                <c:pt idx="1">
                  <c:v>0.951418367346939</c:v>
                </c:pt>
                <c:pt idx="2">
                  <c:v>0.906489946902281</c:v>
                </c:pt>
                <c:pt idx="3">
                  <c:v>0.864810834178762</c:v>
                </c:pt>
                <c:pt idx="4">
                  <c:v>0.826031609161563</c:v>
                </c:pt>
                <c:pt idx="5">
                  <c:v>0.789849180835812</c:v>
                </c:pt>
                <c:pt idx="6">
                  <c:v>0.755999959262878</c:v>
                </c:pt>
                <c:pt idx="7">
                  <c:v>0.724254119906357</c:v>
                </c:pt>
                <c:pt idx="8">
                  <c:v>0.694410770329046</c:v>
                </c:pt>
                <c:pt idx="9">
                  <c:v>0.666293865313663</c:v>
                </c:pt>
                <c:pt idx="10">
                  <c:v>0.639748745024069</c:v>
                </c:pt>
                <c:pt idx="11">
                  <c:v>0.614639193640795</c:v>
                </c:pt>
                <c:pt idx="12">
                  <c:v>0.590844934217495</c:v>
                </c:pt>
                <c:pt idx="13">
                  <c:v>0.568259490271023</c:v>
                </c:pt>
                <c:pt idx="14">
                  <c:v>0.546788356577688</c:v>
                </c:pt>
                <c:pt idx="15">
                  <c:v>0.52634743137765</c:v>
                </c:pt>
                <c:pt idx="16">
                  <c:v>0.506861670137522</c:v>
                </c:pt>
                <c:pt idx="17">
                  <c:v>0.488263927540515</c:v>
                </c:pt>
                <c:pt idx="18">
                  <c:v>0.47049395974135</c:v>
                </c:pt>
                <c:pt idx="19">
                  <c:v>0.453497563359301</c:v>
                </c:pt>
                <c:pt idx="20">
                  <c:v>0.437225831361831</c:v>
                </c:pt>
                <c:pt idx="21">
                  <c:v>0.421634509052528</c:v>
                </c:pt>
                <c:pt idx="22">
                  <c:v>0.406683435932468</c:v>
                </c:pt>
                <c:pt idx="23">
                  <c:v>0.392336061343544</c:v>
                </c:pt>
                <c:pt idx="24">
                  <c:v>0.378559023598642</c:v>
                </c:pt>
                <c:pt idx="25">
                  <c:v>0.365321783815828</c:v>
                </c:pt>
                <c:pt idx="26">
                  <c:v>0.352596306950125</c:v>
                </c:pt>
                <c:pt idx="27">
                  <c:v>0.340356783596382</c:v>
                </c:pt>
                <c:pt idx="28">
                  <c:v>0.328579387052495</c:v>
                </c:pt>
                <c:pt idx="29">
                  <c:v>0.317242060910424</c:v>
                </c:pt>
                <c:pt idx="30">
                  <c:v>0.306324333105103</c:v>
                </c:pt>
                <c:pt idx="31">
                  <c:v>0.29580715291667</c:v>
                </c:pt>
                <c:pt idx="32">
                  <c:v>0.285672747904537</c:v>
                </c:pt>
                <c:pt idx="33">
                  <c:v>0.275904498165452</c:v>
                </c:pt>
                <c:pt idx="34">
                  <c:v>0.266486825662266</c:v>
                </c:pt>
                <c:pt idx="35">
                  <c:v>0.257405096674637</c:v>
                </c:pt>
                <c:pt idx="36">
                  <c:v>0.248645535684621</c:v>
                </c:pt>
                <c:pt idx="37">
                  <c:v>0.240195149235515</c:v>
                </c:pt>
                <c:pt idx="38">
                  <c:v>0.232041658496512</c:v>
                </c:pt>
                <c:pt idx="39">
                  <c:v>0.224173439433307</c:v>
                </c:pt>
                <c:pt idx="40">
                  <c:v>0.216579469629558</c:v>
                </c:pt>
                <c:pt idx="41">
                  <c:v>0.209249280929189</c:v>
                </c:pt>
                <c:pt idx="42">
                  <c:v>0.202172917177815</c:v>
                </c:pt>
                <c:pt idx="43">
                  <c:v>0.195340896435293</c:v>
                </c:pt>
                <c:pt idx="44">
                  <c:v>0.188744177112636</c:v>
                </c:pt>
                <c:pt idx="45">
                  <c:v>0.182374127556988</c:v>
                </c:pt>
                <c:pt idx="46">
                  <c:v>0.176222498669468</c:v>
                </c:pt>
                <c:pt idx="47">
                  <c:v>0.170281399193773</c:v>
                </c:pt>
                <c:pt idx="48">
                  <c:v>0.164543273359523</c:v>
                </c:pt>
                <c:pt idx="49">
                  <c:v>0.159000880604423</c:v>
                </c:pt>
                <c:pt idx="50">
                  <c:v>0.153647277134146</c:v>
                </c:pt>
                <c:pt idx="51">
                  <c:v>0.148475799109178</c:v>
                </c:pt>
                <c:pt idx="52">
                  <c:v>0.143480047274242</c:v>
                </c:pt>
                <c:pt idx="53">
                  <c:v>0.138653872868903</c:v>
                </c:pt>
                <c:pt idx="54">
                  <c:v>0.133991364677978</c:v>
                </c:pt>
                <c:pt idx="55">
                  <c:v>0.129486837097817</c:v>
                </c:pt>
                <c:pt idx="56">
                  <c:v>0.125134819109725</c:v>
                </c:pt>
                <c:pt idx="57">
                  <c:v>0.120930044065082</c:v>
                </c:pt>
                <c:pt idx="58">
                  <c:v>0.116867440198263</c:v>
                </c:pt>
                <c:pt idx="59">
                  <c:v>0.112942121793583</c:v>
                </c:pt>
                <c:pt idx="60">
                  <c:v>0.109149380941311</c:v>
                </c:pt>
                <c:pt idx="61">
                  <c:v>0.1054846798255</c:v>
                </c:pt>
                <c:pt idx="62">
                  <c:v>0.101943643493115</c:v>
                </c:pt>
                <c:pt idx="63">
                  <c:v>0.0985220530598347</c:v>
                </c:pt>
                <c:pt idx="64">
                  <c:v>0.0952158393130391</c:v>
                </c:pt>
                <c:pt idx="65">
                  <c:v>0.0920210766770342</c:v>
                </c:pt>
                <c:pt idx="66">
                  <c:v>0.0889339775094741</c:v>
                </c:pt>
                <c:pt idx="67">
                  <c:v>0.0859508867014277</c:v>
                </c:pt>
                <c:pt idx="68">
                  <c:v>0.0830682765565582</c:v>
                </c:pt>
                <c:pt idx="69">
                  <c:v>0.0802827419275428</c:v>
                </c:pt>
                <c:pt idx="70">
                  <c:v>0.0775909955901993</c:v>
                </c:pt>
                <c:pt idx="71">
                  <c:v>0.0749898638378334</c:v>
                </c:pt>
                <c:pt idx="72">
                  <c:v>0.0724762822801253</c:v>
                </c:pt>
                <c:pt idx="73">
                  <c:v>0.0700472918324624</c:v>
                </c:pt>
                <c:pt idx="74">
                  <c:v>0.0677000348830202</c:v>
                </c:pt>
                <c:pt idx="75">
                  <c:v>0.0654317516261282</c:v>
                </c:pt>
                <c:pt idx="76">
                  <c:v>0.0632397765515428</c:v>
                </c:pt>
                <c:pt idx="77">
                  <c:v>0.061121535080214</c:v>
                </c:pt>
                <c:pt idx="78">
                  <c:v>0.0590745403379789</c:v>
                </c:pt>
                <c:pt idx="79">
                  <c:v>0.0570963900593722</c:v>
                </c:pt>
                <c:pt idx="80">
                  <c:v>0.055184763614411</c:v>
                </c:pt>
                <c:pt idx="81">
                  <c:v>0.0533374191518047</c:v>
                </c:pt>
                <c:pt idx="82">
                  <c:v>0.0515521908525713</c:v>
                </c:pt>
                <c:pt idx="83">
                  <c:v>0.0498269862885116</c:v>
                </c:pt>
                <c:pt idx="84">
                  <c:v>0.0481597838804154</c:v>
                </c:pt>
                <c:pt idx="85">
                  <c:v>0.0465486304512496</c:v>
                </c:pt>
                <c:pt idx="86">
                  <c:v>0.0449916388699171</c:v>
                </c:pt>
                <c:pt idx="87">
                  <c:v>0.0434869857814798</c:v>
                </c:pt>
                <c:pt idx="88">
                  <c:v>0.042032909420012</c:v>
                </c:pt>
                <c:pt idx="89">
                  <c:v>0.0406277075004976</c:v>
                </c:pt>
                <c:pt idx="90">
                  <c:v>0.0392697351864111</c:v>
                </c:pt>
                <c:pt idx="91">
                  <c:v>0.0379574031298207</c:v>
                </c:pt>
                <c:pt idx="92">
                  <c:v>0.0366891755810414</c:v>
                </c:pt>
                <c:pt idx="93">
                  <c:v>0.0354635685650315</c:v>
                </c:pt>
                <c:pt idx="94">
                  <c:v>0.0342791481218809</c:v>
                </c:pt>
                <c:pt idx="95">
                  <c:v>0.0331345286088814</c:v>
                </c:pt>
                <c:pt idx="96">
                  <c:v>0.032028371061798</c:v>
                </c:pt>
                <c:pt idx="97">
                  <c:v>0.0309593816130808</c:v>
                </c:pt>
                <c:pt idx="98">
                  <c:v>0.0299263099648667</c:v>
                </c:pt>
                <c:pt idx="99">
                  <c:v>0.0289279479147249</c:v>
                </c:pt>
                <c:pt idx="100">
                  <c:v>0.0279631279321908</c:v>
                </c:pt>
                <c:pt idx="101">
                  <c:v>0.0270307217842268</c:v>
                </c:pt>
                <c:pt idx="102">
                  <c:v>0.0261296392078278</c:v>
                </c:pt>
                <c:pt idx="103">
                  <c:v>0.0252588266280672</c:v>
                </c:pt>
                <c:pt idx="104">
                  <c:v>0.024417265919952</c:v>
                </c:pt>
                <c:pt idx="105">
                  <c:v>0.023603973212524</c:v>
                </c:pt>
                <c:pt idx="106">
                  <c:v>0.0228179977337081</c:v>
                </c:pt>
                <c:pt idx="107">
                  <c:v>0.0220584206944677</c:v>
                </c:pt>
                <c:pt idx="108">
                  <c:v>0.0213243542108874</c:v>
                </c:pt>
                <c:pt idx="109">
                  <c:v>0.0206149402628549</c:v>
                </c:pt>
                <c:pt idx="110">
                  <c:v>0.0199293496880652</c:v>
                </c:pt>
                <c:pt idx="111">
                  <c:v>0.0192667812101216</c:v>
                </c:pt>
                <c:pt idx="112">
                  <c:v>0.0186264604995504</c:v>
                </c:pt>
                <c:pt idx="113">
                  <c:v>0.0180076392665945</c:v>
                </c:pt>
                <c:pt idx="114">
                  <c:v>0.0174095943846903</c:v>
                </c:pt>
                <c:pt idx="115">
                  <c:v>0.0168316270435724</c:v>
                </c:pt>
                <c:pt idx="116">
                  <c:v>0.016273061930992</c:v>
                </c:pt>
                <c:pt idx="117">
                  <c:v>0.0157332464420683</c:v>
                </c:pt>
                <c:pt idx="118">
                  <c:v>0.0152115499153283</c:v>
                </c:pt>
                <c:pt idx="119">
                  <c:v>0.0147073628945263</c:v>
                </c:pt>
                <c:pt idx="120">
                  <c:v>0.0142200964153624</c:v>
                </c:pt>
                <c:pt idx="121">
                  <c:v>0.0137491813162553</c:v>
                </c:pt>
                <c:pt idx="122">
                  <c:v>0.0132940675723497</c:v>
                </c:pt>
                <c:pt idx="123">
                  <c:v>0.0128542236519714</c:v>
                </c:pt>
                <c:pt idx="124">
                  <c:v>0.0124291358947678</c:v>
                </c:pt>
                <c:pt idx="125">
                  <c:v>0.0120183079107987</c:v>
                </c:pt>
                <c:pt idx="126">
                  <c:v>0.011621259999869</c:v>
                </c:pt>
                <c:pt idx="127">
                  <c:v>0.0112375285904172</c:v>
                </c:pt>
                <c:pt idx="128">
                  <c:v>0.0108666656972997</c:v>
                </c:pt>
                <c:pt idx="129">
                  <c:v>0.0105082383978311</c:v>
                </c:pt>
                <c:pt idx="130">
                  <c:v>0.0101618283254644</c:v>
                </c:pt>
                <c:pt idx="131">
                  <c:v>0.00982703118051564</c:v>
                </c:pt>
                <c:pt idx="132">
                  <c:v>0.00950345625735752</c:v>
                </c:pt>
                <c:pt idx="133">
                  <c:v>0.00919072598752615</c:v>
                </c:pt>
                <c:pt idx="134">
                  <c:v>0.00888847549820483</c:v>
                </c:pt>
                <c:pt idx="135">
                  <c:v>0.0085963521855659</c:v>
                </c:pt>
                <c:pt idx="136">
                  <c:v>0.00831401530247011</c:v>
                </c:pt>
                <c:pt idx="137">
                  <c:v>0.00804113556003955</c:v>
                </c:pt>
                <c:pt idx="138">
                  <c:v>0.00777739474263673</c:v>
                </c:pt>
                <c:pt idx="139">
                  <c:v>0.00752248533579834</c:v>
                </c:pt>
                <c:pt idx="140">
                  <c:v>0.00727611016668714</c:v>
                </c:pt>
                <c:pt idx="141">
                  <c:v>0.00703798205664059</c:v>
                </c:pt>
                <c:pt idx="142">
                  <c:v>0.00680782348540893</c:v>
                </c:pt>
                <c:pt idx="143">
                  <c:v>0.00658536626668894</c:v>
                </c:pt>
                <c:pt idx="144">
                  <c:v>0.00637035123457336</c:v>
                </c:pt>
                <c:pt idx="145">
                  <c:v>0.00616252794054836</c:v>
                </c:pt>
                <c:pt idx="146">
                  <c:v>0.00596165436068397</c:v>
                </c:pt>
                <c:pt idx="147">
                  <c:v>0.00576749661267459</c:v>
                </c:pt>
                <c:pt idx="148">
                  <c:v>0.00557982868239773</c:v>
                </c:pt>
                <c:pt idx="149">
                  <c:v>0.00539843215967091</c:v>
                </c:pt>
                <c:pt idx="150">
                  <c:v>0.00522309598289692</c:v>
                </c:pt>
                <c:pt idx="151">
                  <c:v>0.00505361619229838</c:v>
                </c:pt>
                <c:pt idx="152">
                  <c:v>0.0048897956914525</c:v>
                </c:pt>
                <c:pt idx="153">
                  <c:v>0.00473144401684652</c:v>
                </c:pt>
                <c:pt idx="154">
                  <c:v>0.00457837711518411</c:v>
                </c:pt>
                <c:pt idx="155">
                  <c:v>0.00443041712818152</c:v>
                </c:pt>
                <c:pt idx="156">
                  <c:v>0.0042873921846016</c:v>
                </c:pt>
                <c:pt idx="157">
                  <c:v>0.00414913619928179</c:v>
                </c:pt>
                <c:pt idx="158">
                  <c:v>0.00401548867892086</c:v>
                </c:pt>
                <c:pt idx="159">
                  <c:v>0.00388629453439659</c:v>
                </c:pt>
                <c:pt idx="160">
                  <c:v>0.00376140389939456</c:v>
                </c:pt>
                <c:pt idx="161">
                  <c:v>0.0036406719551356</c:v>
                </c:pt>
                <c:pt idx="162">
                  <c:v>0.00352395876099634</c:v>
                </c:pt>
                <c:pt idx="163">
                  <c:v>0.00341112909082445</c:v>
                </c:pt>
                <c:pt idx="164">
                  <c:v>0.0033020522747567</c:v>
                </c:pt>
                <c:pt idx="165">
                  <c:v>0.00319660204635448</c:v>
                </c:pt>
                <c:pt idx="166">
                  <c:v>0.00309465639487753</c:v>
                </c:pt>
                <c:pt idx="167">
                  <c:v>0.00299609742252276</c:v>
                </c:pt>
                <c:pt idx="168">
                  <c:v>0.00290081120646084</c:v>
                </c:pt>
                <c:pt idx="169">
                  <c:v>0.0028086876655088</c:v>
                </c:pt>
                <c:pt idx="170">
                  <c:v>0.00271962043128226</c:v>
                </c:pt>
                <c:pt idx="171">
                  <c:v>0.00263350672367645</c:v>
                </c:pt>
                <c:pt idx="172">
                  <c:v>0.00255024723052974</c:v>
                </c:pt>
                <c:pt idx="173">
                  <c:v>0.00246974599132888</c:v>
                </c:pt>
                <c:pt idx="174">
                  <c:v>0.00239191028481943</c:v>
                </c:pt>
                <c:pt idx="175">
                  <c:v>0.00231665052038965</c:v>
                </c:pt>
                <c:pt idx="176">
                  <c:v>0.00224388013310056</c:v>
                </c:pt>
                <c:pt idx="177">
                  <c:v>0.00217351548223902</c:v>
                </c:pt>
                <c:pt idx="178">
                  <c:v>0.00210547575327503</c:v>
                </c:pt>
                <c:pt idx="179">
                  <c:v>0.00203968286310811</c:v>
                </c:pt>
                <c:pt idx="180">
                  <c:v>0.00197606136849195</c:v>
                </c:pt>
                <c:pt idx="181">
                  <c:v>0.00191453837752977</c:v>
                </c:pt>
                <c:pt idx="182">
                  <c:v>0.00185504346413676</c:v>
                </c:pt>
                <c:pt idx="183">
                  <c:v>0.00179750858536937</c:v>
                </c:pt>
                <c:pt idx="184">
                  <c:v>0.00174186800152455</c:v>
                </c:pt>
                <c:pt idx="185">
                  <c:v>0.00168805819891529</c:v>
                </c:pt>
                <c:pt idx="186">
                  <c:v>0.00163601781523215</c:v>
                </c:pt>
                <c:pt idx="187">
                  <c:v>0.00158568756740312</c:v>
                </c:pt>
                <c:pt idx="188">
                  <c:v>0.00153701018186761</c:v>
                </c:pt>
                <c:pt idx="189">
                  <c:v>0.00148993032718269</c:v>
                </c:pt>
                <c:pt idx="190">
                  <c:v>0.00144439454888287</c:v>
                </c:pt>
                <c:pt idx="191">
                  <c:v>0.00140035120651717</c:v>
                </c:pt>
                <c:pt idx="192">
                  <c:v>0.00135775041278969</c:v>
                </c:pt>
                <c:pt idx="193">
                  <c:v>0.00131654397473269</c:v>
                </c:pt>
                <c:pt idx="194">
                  <c:v>0.00127668533684326</c:v>
                </c:pt>
                <c:pt idx="195">
                  <c:v>0.00123812952611722</c:v>
                </c:pt>
                <c:pt idx="196">
                  <c:v>0.00120083309891592</c:v>
                </c:pt>
                <c:pt idx="197">
                  <c:v>0.00116475408960394</c:v>
                </c:pt>
                <c:pt idx="198">
                  <c:v>0.00112985196089771</c:v>
                </c:pt>
                <c:pt idx="199">
                  <c:v>0.00109608755586712</c:v>
                </c:pt>
                <c:pt idx="200">
                  <c:v>0.00106342305153401</c:v>
                </c:pt>
                <c:pt idx="201">
                  <c:v>0.00103182191401355</c:v>
                </c:pt>
                <c:pt idx="202">
                  <c:v>0.00100124885514605</c:v>
                </c:pt>
                <c:pt idx="203">
                  <c:v>0.00097166979056886</c:v>
                </c:pt>
                <c:pt idx="204">
                  <c:v>0.000943051799179219</c:v>
                </c:pt>
                <c:pt idx="205">
                  <c:v>0.000915363083941106</c:v>
                </c:pt>
                <c:pt idx="206">
                  <c:v>0.000888572933990266</c:v>
                </c:pt>
                <c:pt idx="207">
                  <c:v>0.000862651687993376</c:v>
                </c:pt>
                <c:pt idx="208">
                  <c:v>0.000837570698718684</c:v>
                </c:pt>
                <c:pt idx="209">
                  <c:v>0.000813302298776892</c:v>
                </c:pt>
                <c:pt idx="210">
                  <c:v>0.000789819767492443</c:v>
                </c:pt>
                <c:pt idx="211">
                  <c:v>0.000767097298866673</c:v>
                </c:pt>
                <c:pt idx="212">
                  <c:v>0.000745109970595569</c:v>
                </c:pt>
                <c:pt idx="213">
                  <c:v>0.00072383371410614</c:v>
                </c:pt>
                <c:pt idx="214">
                  <c:v>0.00070324528557654</c:v>
                </c:pt>
                <c:pt idx="215">
                  <c:v>0.0006833222379063</c:v>
                </c:pt>
                <c:pt idx="216">
                  <c:v>0.000664042893604078</c:v>
                </c:pt>
                <c:pt idx="217">
                  <c:v>0.000645386318561454</c:v>
                </c:pt>
                <c:pt idx="218">
                  <c:v>0.000627332296682303</c:v>
                </c:pt>
                <c:pt idx="219">
                  <c:v>0.00060986130533831</c:v>
                </c:pt>
                <c:pt idx="220">
                  <c:v>0.000592954491622156</c:v>
                </c:pt>
                <c:pt idx="221">
                  <c:v>0.000576593649370817</c:v>
                </c:pt>
                <c:pt idx="222">
                  <c:v>0.000560761196932401</c:v>
                </c:pt>
                <c:pt idx="223">
                  <c:v>0.000545440155650745</c:v>
                </c:pt>
                <c:pt idx="224">
                  <c:v>0.000530614129042955</c:v>
                </c:pt>
                <c:pt idx="225">
                  <c:v>0.000516267282645815</c:v>
                </c:pt>
                <c:pt idx="226">
                  <c:v>0.0005023843245079</c:v>
                </c:pt>
                <c:pt idx="227">
                  <c:v>0.000488950486304961</c:v>
                </c:pt>
                <c:pt idx="228">
                  <c:v>0.000475951505056974</c:v>
                </c:pt>
                <c:pt idx="229">
                  <c:v>0.000463373605425999</c:v>
                </c:pt>
                <c:pt idx="230">
                  <c:v>0.000451203482574749</c:v>
                </c:pt>
                <c:pt idx="231">
                  <c:v>0.00043942828556653</c:v>
                </c:pt>
                <c:pt idx="232">
                  <c:v>0.00042803560128793</c:v>
                </c:pt>
                <c:pt idx="233">
                  <c:v>0.00041701343887637</c:v>
                </c:pt>
                <c:pt idx="234">
                  <c:v>0.000406350214635365</c:v>
                </c:pt>
                <c:pt idx="235">
                  <c:v>0.00039603473742104</c:v>
                </c:pt>
                <c:pt idx="236">
                  <c:v>0.000386056194484187</c:v>
                </c:pt>
                <c:pt idx="237">
                  <c:v>0.000376404137752833</c:v>
                </c:pt>
                <c:pt idx="238">
                  <c:v>0.000367068470541035</c:v>
                </c:pt>
                <c:pt idx="239">
                  <c:v>0.000358039434670304</c:v>
                </c:pt>
                <c:pt idx="240">
                  <c:v>0.000349307597990791</c:v>
                </c:pt>
                <c:pt idx="241">
                  <c:v>0.000340863842290079</c:v>
                </c:pt>
                <c:pt idx="242">
                  <c:v>0.000332699351578124</c:v>
                </c:pt>
                <c:pt idx="243">
                  <c:v>0.000324805600737634</c:v>
                </c:pt>
                <c:pt idx="244">
                  <c:v>0.000317174344529836</c:v>
                </c:pt>
                <c:pt idx="245">
                  <c:v>0.000309797606946348</c:v>
                </c:pt>
                <c:pt idx="246">
                  <c:v>0.00030266767089851</c:v>
                </c:pt>
                <c:pt idx="247">
                  <c:v>0.000295777068236272</c:v>
                </c:pt>
                <c:pt idx="248">
                  <c:v>0.000289118570089369</c:v>
                </c:pt>
                <c:pt idx="249">
                  <c:v>0.000282685177524201</c:v>
                </c:pt>
                <c:pt idx="250">
                  <c:v>0.000276470112510465</c:v>
                </c:pt>
                <c:pt idx="251">
                  <c:v>0.000270466809192181</c:v>
                </c:pt>
                <c:pt idx="252">
                  <c:v>0.000264668905458339</c:v>
                </c:pt>
                <c:pt idx="253">
                  <c:v>0.000259070234808943</c:v>
                </c:pt>
                <c:pt idx="254">
                  <c:v>0.000253664818512684</c:v>
                </c:pt>
                <c:pt idx="255">
                  <c:v>0.000248446858052936</c:v>
                </c:pt>
                <c:pt idx="256">
                  <c:v>0.000243410727859151</c:v>
                </c:pt>
                <c:pt idx="257">
                  <c:v>0.000238550968321012</c:v>
                </c:pt>
                <c:pt idx="258">
                  <c:v>0.000233862279082972</c:v>
                </c:pt>
                <c:pt idx="259">
                  <c:v>0.000229339512616967</c:v>
                </c:pt>
                <c:pt idx="260">
                  <c:v>0.000224977668071155</c:v>
                </c:pt>
                <c:pt idx="261">
                  <c:v>0.000220771885392553</c:v>
                </c:pt>
                <c:pt idx="262">
                  <c:v>0.000216717439721351</c:v>
                </c:pt>
                <c:pt idx="263">
                  <c:v>0.000212809736054489</c:v>
                </c:pt>
                <c:pt idx="264">
                  <c:v>0.000209044304175835</c:v>
                </c:pt>
                <c:pt idx="265">
                  <c:v>0.000205416793849951</c:v>
                </c:pt>
                <c:pt idx="266">
                  <c:v>0.000201922970275973</c:v>
                </c:pt>
                <c:pt idx="267">
                  <c:v>0.000198558709797679</c:v>
                </c:pt>
                <c:pt idx="268">
                  <c:v>0.00019531999586518</c:v>
                </c:pt>
                <c:pt idx="269">
                  <c:v>0.000192202915243075</c:v>
                </c:pt>
                <c:pt idx="270">
                  <c:v>0.000189203654459232</c:v>
                </c:pt>
                <c:pt idx="271">
                  <c:v>0.000186318496487607</c:v>
                </c:pt>
                <c:pt idx="272">
                  <c:v>0.000183543817657817</c:v>
                </c:pt>
                <c:pt idx="273">
                  <c:v>0.000180876084783421</c:v>
                </c:pt>
                <c:pt idx="274">
                  <c:v>0.000178311852500138</c:v>
                </c:pt>
                <c:pt idx="275">
                  <c:v>0.000175847760804516</c:v>
                </c:pt>
                <c:pt idx="276">
                  <c:v>0.000171113304761351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Sheet1!$O$4</c:f>
              <c:strCache>
                <c:ptCount val="1"/>
                <c:pt idx="0">
                  <c:v>OmegaM(t)/Sum</c:v>
                </c:pt>
              </c:strCache>
            </c:strRef>
          </c:tx>
          <c:marker>
            <c:symbol val="none"/>
          </c:marker>
          <c:xVal>
            <c:numRef>
              <c:f>Sheet1!$A$5:$A$280</c:f>
              <c:numCache>
                <c:formatCode>0.00E+00</c:formatCode>
                <c:ptCount val="276"/>
                <c:pt idx="0">
                  <c:v>1.38E10</c:v>
                </c:pt>
                <c:pt idx="1">
                  <c:v>1.311E10</c:v>
                </c:pt>
                <c:pt idx="2">
                  <c:v>1.24545E10</c:v>
                </c:pt>
                <c:pt idx="3">
                  <c:v>1.1831775E10</c:v>
                </c:pt>
                <c:pt idx="4">
                  <c:v>1.124018625E10</c:v>
                </c:pt>
                <c:pt idx="5">
                  <c:v>1.06781769375E10</c:v>
                </c:pt>
                <c:pt idx="6">
                  <c:v>1.0144268090625E10</c:v>
                </c:pt>
                <c:pt idx="7">
                  <c:v>9.63705468609375E9</c:v>
                </c:pt>
                <c:pt idx="8">
                  <c:v>9.15520195178906E9</c:v>
                </c:pt>
                <c:pt idx="9">
                  <c:v>8.69744185419961E9</c:v>
                </c:pt>
                <c:pt idx="10">
                  <c:v>8.26256976148963E9</c:v>
                </c:pt>
                <c:pt idx="11">
                  <c:v>7.84944127341515E9</c:v>
                </c:pt>
                <c:pt idx="12">
                  <c:v>7.45696920974439E9</c:v>
                </c:pt>
                <c:pt idx="13">
                  <c:v>7.08412074925717E9</c:v>
                </c:pt>
                <c:pt idx="14">
                  <c:v>6.72991471179431E9</c:v>
                </c:pt>
                <c:pt idx="15">
                  <c:v>6.39341897620459E9</c:v>
                </c:pt>
                <c:pt idx="16">
                  <c:v>6.07374802739436E9</c:v>
                </c:pt>
                <c:pt idx="17">
                  <c:v>5.77006062602465E9</c:v>
                </c:pt>
                <c:pt idx="18">
                  <c:v>5.48155759472341E9</c:v>
                </c:pt>
                <c:pt idx="19">
                  <c:v>5.20747971498724E9</c:v>
                </c:pt>
                <c:pt idx="20">
                  <c:v>4.94710572923788E9</c:v>
                </c:pt>
                <c:pt idx="21">
                  <c:v>4.69975044277599E9</c:v>
                </c:pt>
                <c:pt idx="22">
                  <c:v>4.46476292063719E9</c:v>
                </c:pt>
                <c:pt idx="23">
                  <c:v>4.24152477460533E9</c:v>
                </c:pt>
                <c:pt idx="24">
                  <c:v>4.02944853587506E9</c:v>
                </c:pt>
                <c:pt idx="25">
                  <c:v>3.82797610908131E9</c:v>
                </c:pt>
                <c:pt idx="26">
                  <c:v>3.63657730362724E9</c:v>
                </c:pt>
                <c:pt idx="27">
                  <c:v>3.45474843844588E9</c:v>
                </c:pt>
                <c:pt idx="28">
                  <c:v>3.28201101652359E9</c:v>
                </c:pt>
                <c:pt idx="29">
                  <c:v>3.11791046569741E9</c:v>
                </c:pt>
                <c:pt idx="30">
                  <c:v>2.96201494241254E9</c:v>
                </c:pt>
                <c:pt idx="31">
                  <c:v>2.81391419529191E9</c:v>
                </c:pt>
                <c:pt idx="32">
                  <c:v>2.67321848552731E9</c:v>
                </c:pt>
                <c:pt idx="33">
                  <c:v>2.53955756125095E9</c:v>
                </c:pt>
                <c:pt idx="34">
                  <c:v>2.4125796831884E9</c:v>
                </c:pt>
                <c:pt idx="35">
                  <c:v>2.29195069902898E9</c:v>
                </c:pt>
                <c:pt idx="36">
                  <c:v>2.17735316407753E9</c:v>
                </c:pt>
                <c:pt idx="37">
                  <c:v>2.06848550587365E9</c:v>
                </c:pt>
                <c:pt idx="38">
                  <c:v>1.96506123057997E9</c:v>
                </c:pt>
                <c:pt idx="39">
                  <c:v>1.86680816905097E9</c:v>
                </c:pt>
                <c:pt idx="40">
                  <c:v>1.77346776059842E9</c:v>
                </c:pt>
                <c:pt idx="41">
                  <c:v>1.6847943725685E9</c:v>
                </c:pt>
                <c:pt idx="42">
                  <c:v>1.60055465394008E9</c:v>
                </c:pt>
                <c:pt idx="43">
                  <c:v>1.52052692124307E9</c:v>
                </c:pt>
                <c:pt idx="44">
                  <c:v>1.44450057518092E9</c:v>
                </c:pt>
                <c:pt idx="45">
                  <c:v>1.37227554642187E9</c:v>
                </c:pt>
                <c:pt idx="46">
                  <c:v>1.30366176910078E9</c:v>
                </c:pt>
                <c:pt idx="47">
                  <c:v>1.23847868064574E9</c:v>
                </c:pt>
                <c:pt idx="48">
                  <c:v>1.17655474661345E9</c:v>
                </c:pt>
                <c:pt idx="49">
                  <c:v>1.11772700928278E9</c:v>
                </c:pt>
                <c:pt idx="50">
                  <c:v>1.06184065881864E9</c:v>
                </c:pt>
                <c:pt idx="51">
                  <c:v>1.00874862587771E9</c:v>
                </c:pt>
                <c:pt idx="52">
                  <c:v>9.58311194583824E8</c:v>
                </c:pt>
                <c:pt idx="53">
                  <c:v>9.10395634854633E8</c:v>
                </c:pt>
                <c:pt idx="54">
                  <c:v>8.64875853111901E8</c:v>
                </c:pt>
                <c:pt idx="55">
                  <c:v>8.21632060456306E8</c:v>
                </c:pt>
                <c:pt idx="56">
                  <c:v>7.80550457433491E8</c:v>
                </c:pt>
                <c:pt idx="57">
                  <c:v>7.41522934561816E8</c:v>
                </c:pt>
                <c:pt idx="58">
                  <c:v>7.04446787833725E8</c:v>
                </c:pt>
                <c:pt idx="59">
                  <c:v>6.69224448442039E8</c:v>
                </c:pt>
                <c:pt idx="60">
                  <c:v>6.35763226019937E8</c:v>
                </c:pt>
                <c:pt idx="61">
                  <c:v>6.0397506471894E8</c:v>
                </c:pt>
                <c:pt idx="62">
                  <c:v>5.73776311482993E8</c:v>
                </c:pt>
                <c:pt idx="63">
                  <c:v>5.45087495908844E8</c:v>
                </c:pt>
                <c:pt idx="64">
                  <c:v>5.17833121113401E8</c:v>
                </c:pt>
                <c:pt idx="65">
                  <c:v>4.91941465057731E8</c:v>
                </c:pt>
                <c:pt idx="66">
                  <c:v>4.67344391804845E8</c:v>
                </c:pt>
                <c:pt idx="67">
                  <c:v>4.43977172214602E8</c:v>
                </c:pt>
                <c:pt idx="68">
                  <c:v>4.21778313603872E8</c:v>
                </c:pt>
                <c:pt idx="69">
                  <c:v>4.00689397923679E8</c:v>
                </c:pt>
                <c:pt idx="70">
                  <c:v>3.80654928027495E8</c:v>
                </c:pt>
                <c:pt idx="71">
                  <c:v>3.6162218162612E8</c:v>
                </c:pt>
                <c:pt idx="72">
                  <c:v>3.43541072544814E8</c:v>
                </c:pt>
                <c:pt idx="73">
                  <c:v>3.26364018917573E8</c:v>
                </c:pt>
                <c:pt idx="74">
                  <c:v>3.10045817971694E8</c:v>
                </c:pt>
                <c:pt idx="75">
                  <c:v>2.9454352707311E8</c:v>
                </c:pt>
                <c:pt idx="76">
                  <c:v>2.79816350719454E8</c:v>
                </c:pt>
                <c:pt idx="77">
                  <c:v>2.65825533183482E8</c:v>
                </c:pt>
                <c:pt idx="78">
                  <c:v>2.52534256524307E8</c:v>
                </c:pt>
                <c:pt idx="79">
                  <c:v>2.39907543698092E8</c:v>
                </c:pt>
                <c:pt idx="80">
                  <c:v>2.27912166513187E8</c:v>
                </c:pt>
                <c:pt idx="81">
                  <c:v>2.16516558187528E8</c:v>
                </c:pt>
                <c:pt idx="82">
                  <c:v>2.05690730278152E8</c:v>
                </c:pt>
                <c:pt idx="83">
                  <c:v>1.95406193764244E8</c:v>
                </c:pt>
                <c:pt idx="84">
                  <c:v>1.85635884076032E8</c:v>
                </c:pt>
                <c:pt idx="85">
                  <c:v>1.7635408987223E8</c:v>
                </c:pt>
                <c:pt idx="86">
                  <c:v>1.67536385378619E8</c:v>
                </c:pt>
                <c:pt idx="87">
                  <c:v>1.59159566109688E8</c:v>
                </c:pt>
                <c:pt idx="88">
                  <c:v>1.51201587804203E8</c:v>
                </c:pt>
                <c:pt idx="89">
                  <c:v>1.43641508413993E8</c:v>
                </c:pt>
                <c:pt idx="90">
                  <c:v>1.36459432993294E8</c:v>
                </c:pt>
                <c:pt idx="91">
                  <c:v>1.29636461343629E8</c:v>
                </c:pt>
                <c:pt idx="92">
                  <c:v>1.23154638276447E8</c:v>
                </c:pt>
                <c:pt idx="93">
                  <c:v>1.16996906362625E8</c:v>
                </c:pt>
                <c:pt idx="94">
                  <c:v>1.11147061044494E8</c:v>
                </c:pt>
                <c:pt idx="95">
                  <c:v>1.05589707992269E8</c:v>
                </c:pt>
                <c:pt idx="96">
                  <c:v>1.00310222592656E8</c:v>
                </c:pt>
                <c:pt idx="97">
                  <c:v>9.52947114630228E7</c:v>
                </c:pt>
                <c:pt idx="98">
                  <c:v>9.05299758898717E7</c:v>
                </c:pt>
                <c:pt idx="99">
                  <c:v>8.60034770953781E7</c:v>
                </c:pt>
                <c:pt idx="100">
                  <c:v>8.17033032406092E7</c:v>
                </c:pt>
                <c:pt idx="101">
                  <c:v>7.76181380785787E7</c:v>
                </c:pt>
                <c:pt idx="102">
                  <c:v>7.37372311746498E7</c:v>
                </c:pt>
                <c:pt idx="103">
                  <c:v>7.00503696159173E7</c:v>
                </c:pt>
                <c:pt idx="104">
                  <c:v>6.65478511351214E7</c:v>
                </c:pt>
                <c:pt idx="105">
                  <c:v>6.32204585783654E7</c:v>
                </c:pt>
                <c:pt idx="106">
                  <c:v>6.00594356494471E7</c:v>
                </c:pt>
                <c:pt idx="107">
                  <c:v>5.70564638669747E7</c:v>
                </c:pt>
                <c:pt idx="108">
                  <c:v>5.4203640673626E7</c:v>
                </c:pt>
                <c:pt idx="109">
                  <c:v>5.14934586399447E7</c:v>
                </c:pt>
                <c:pt idx="110">
                  <c:v>4.89187857079475E7</c:v>
                </c:pt>
                <c:pt idx="111">
                  <c:v>4.64728464225501E7</c:v>
                </c:pt>
                <c:pt idx="112">
                  <c:v>4.41492041014226E7</c:v>
                </c:pt>
                <c:pt idx="113">
                  <c:v>4.19417438963514E7</c:v>
                </c:pt>
                <c:pt idx="114">
                  <c:v>3.98446567015339E7</c:v>
                </c:pt>
                <c:pt idx="115">
                  <c:v>3.78524238664572E7</c:v>
                </c:pt>
                <c:pt idx="116">
                  <c:v>3.59598026731343E7</c:v>
                </c:pt>
                <c:pt idx="117">
                  <c:v>3.41618125394776E7</c:v>
                </c:pt>
                <c:pt idx="118">
                  <c:v>3.24537219125037E7</c:v>
                </c:pt>
                <c:pt idx="119">
                  <c:v>3.08310358168785E7</c:v>
                </c:pt>
                <c:pt idx="120">
                  <c:v>2.92894840260346E7</c:v>
                </c:pt>
                <c:pt idx="121">
                  <c:v>2.78250098247329E7</c:v>
                </c:pt>
                <c:pt idx="122">
                  <c:v>2.64337593334962E7</c:v>
                </c:pt>
                <c:pt idx="123">
                  <c:v>2.51120713668214E7</c:v>
                </c:pt>
                <c:pt idx="124">
                  <c:v>2.38564677984803E7</c:v>
                </c:pt>
                <c:pt idx="125">
                  <c:v>2.26636444085563E7</c:v>
                </c:pt>
                <c:pt idx="126">
                  <c:v>2.15304621881285E7</c:v>
                </c:pt>
                <c:pt idx="127">
                  <c:v>2.04539390787221E7</c:v>
                </c:pt>
                <c:pt idx="128">
                  <c:v>1.9431242124786E7</c:v>
                </c:pt>
                <c:pt idx="129">
                  <c:v>1.84596800185467E7</c:v>
                </c:pt>
                <c:pt idx="130">
                  <c:v>1.75366960176193E7</c:v>
                </c:pt>
                <c:pt idx="131">
                  <c:v>1.66598612167384E7</c:v>
                </c:pt>
                <c:pt idx="132">
                  <c:v>1.58268681559015E7</c:v>
                </c:pt>
                <c:pt idx="133">
                  <c:v>1.50355247481064E7</c:v>
                </c:pt>
                <c:pt idx="134">
                  <c:v>1.42837485107011E7</c:v>
                </c:pt>
                <c:pt idx="135">
                  <c:v>1.3569561085166E7</c:v>
                </c:pt>
                <c:pt idx="136">
                  <c:v>1.28910830309077E7</c:v>
                </c:pt>
                <c:pt idx="137">
                  <c:v>1.22465288793623E7</c:v>
                </c:pt>
                <c:pt idx="138">
                  <c:v>1.16342024353942E7</c:v>
                </c:pt>
                <c:pt idx="139">
                  <c:v>1.10524923136245E7</c:v>
                </c:pt>
                <c:pt idx="140">
                  <c:v>1.04998676979433E7</c:v>
                </c:pt>
                <c:pt idx="141">
                  <c:v>9.9748743130461E6</c:v>
                </c:pt>
                <c:pt idx="142">
                  <c:v>9.4761305973938E6</c:v>
                </c:pt>
                <c:pt idx="143">
                  <c:v>9.00232406752411E6</c:v>
                </c:pt>
                <c:pt idx="144">
                  <c:v>8.5522078641479E6</c:v>
                </c:pt>
                <c:pt idx="145">
                  <c:v>8.1245974709405E6</c:v>
                </c:pt>
                <c:pt idx="146">
                  <c:v>7.71836759739348E6</c:v>
                </c:pt>
                <c:pt idx="147">
                  <c:v>7.3324492175238E6</c:v>
                </c:pt>
                <c:pt idx="148">
                  <c:v>6.96582675664761E6</c:v>
                </c:pt>
                <c:pt idx="149">
                  <c:v>6.61753541881523E6</c:v>
                </c:pt>
                <c:pt idx="150">
                  <c:v>6.28665864787447E6</c:v>
                </c:pt>
                <c:pt idx="151">
                  <c:v>5.97232571548075E6</c:v>
                </c:pt>
                <c:pt idx="152">
                  <c:v>5.67370942970671E6</c:v>
                </c:pt>
                <c:pt idx="153">
                  <c:v>5.39002395822137E6</c:v>
                </c:pt>
                <c:pt idx="154">
                  <c:v>5.12052276031031E6</c:v>
                </c:pt>
                <c:pt idx="155">
                  <c:v>4.86449662229479E6</c:v>
                </c:pt>
                <c:pt idx="156">
                  <c:v>4.62127179118005E6</c:v>
                </c:pt>
                <c:pt idx="157">
                  <c:v>4.39020820162105E6</c:v>
                </c:pt>
                <c:pt idx="158">
                  <c:v>4.17069779153999E6</c:v>
                </c:pt>
                <c:pt idx="159">
                  <c:v>3.96216290196299E6</c:v>
                </c:pt>
                <c:pt idx="160">
                  <c:v>3.76405475686484E6</c:v>
                </c:pt>
                <c:pt idx="161">
                  <c:v>3.5758520190216E6</c:v>
                </c:pt>
                <c:pt idx="162">
                  <c:v>3.39705941807052E6</c:v>
                </c:pt>
                <c:pt idx="163">
                  <c:v>3.227206447167E6</c:v>
                </c:pt>
                <c:pt idx="164">
                  <c:v>3.06584612480865E6</c:v>
                </c:pt>
                <c:pt idx="165">
                  <c:v>2.91255381856821E6</c:v>
                </c:pt>
                <c:pt idx="166">
                  <c:v>2.7669261276398E6</c:v>
                </c:pt>
                <c:pt idx="167">
                  <c:v>2.62857982125781E6</c:v>
                </c:pt>
                <c:pt idx="168">
                  <c:v>2.49715083019492E6</c:v>
                </c:pt>
                <c:pt idx="169">
                  <c:v>2.37229328868518E6</c:v>
                </c:pt>
                <c:pt idx="170">
                  <c:v>2.25367862425092E6</c:v>
                </c:pt>
                <c:pt idx="171">
                  <c:v>2.14099469303837E6</c:v>
                </c:pt>
                <c:pt idx="172">
                  <c:v>2.03394495838645E6</c:v>
                </c:pt>
                <c:pt idx="173">
                  <c:v>1.93224771046713E6</c:v>
                </c:pt>
                <c:pt idx="174">
                  <c:v>1.83563532494377E6</c:v>
                </c:pt>
                <c:pt idx="175">
                  <c:v>1.74385355869658E6</c:v>
                </c:pt>
                <c:pt idx="176">
                  <c:v>1.65666088076176E6</c:v>
                </c:pt>
                <c:pt idx="177">
                  <c:v>1.57382783672367E6</c:v>
                </c:pt>
                <c:pt idx="178">
                  <c:v>1.49513644488748E6</c:v>
                </c:pt>
                <c:pt idx="179">
                  <c:v>1.42037962264311E6</c:v>
                </c:pt>
                <c:pt idx="180">
                  <c:v>1.34936064151095E6</c:v>
                </c:pt>
                <c:pt idx="181">
                  <c:v>1.28189260943541E6</c:v>
                </c:pt>
                <c:pt idx="182">
                  <c:v>1.21779797896364E6</c:v>
                </c:pt>
                <c:pt idx="183">
                  <c:v>1.15690808001545E6</c:v>
                </c:pt>
                <c:pt idx="184">
                  <c:v>1.09906267601468E6</c:v>
                </c:pt>
                <c:pt idx="185">
                  <c:v>1.04410954221395E6</c:v>
                </c:pt>
                <c:pt idx="186">
                  <c:v>991904.0651032498</c:v>
                </c:pt>
                <c:pt idx="187">
                  <c:v>942308.8618480872</c:v>
                </c:pt>
                <c:pt idx="188">
                  <c:v>895193.4187556828</c:v>
                </c:pt>
                <c:pt idx="189">
                  <c:v>850433.7478178987</c:v>
                </c:pt>
                <c:pt idx="190">
                  <c:v>807912.0604270037</c:v>
                </c:pt>
                <c:pt idx="191">
                  <c:v>767516.4574056535</c:v>
                </c:pt>
                <c:pt idx="192">
                  <c:v>729140.6345353709</c:v>
                </c:pt>
                <c:pt idx="193">
                  <c:v>692683.6028086023</c:v>
                </c:pt>
                <c:pt idx="194">
                  <c:v>658049.4226681722</c:v>
                </c:pt>
                <c:pt idx="195">
                  <c:v>625146.9515347635</c:v>
                </c:pt>
                <c:pt idx="196">
                  <c:v>593889.6039580253</c:v>
                </c:pt>
                <c:pt idx="197">
                  <c:v>564195.1237601241</c:v>
                </c:pt>
                <c:pt idx="198">
                  <c:v>535985.3675721178</c:v>
                </c:pt>
                <c:pt idx="199">
                  <c:v>509186.099193512</c:v>
                </c:pt>
                <c:pt idx="200">
                  <c:v>483726.7942338363</c:v>
                </c:pt>
                <c:pt idx="201">
                  <c:v>459540.4545221444</c:v>
                </c:pt>
                <c:pt idx="202">
                  <c:v>436563.4317960372</c:v>
                </c:pt>
                <c:pt idx="203">
                  <c:v>414735.2602062353</c:v>
                </c:pt>
                <c:pt idx="204">
                  <c:v>393998.4971959235</c:v>
                </c:pt>
                <c:pt idx="205">
                  <c:v>374298.5723361273</c:v>
                </c:pt>
                <c:pt idx="206">
                  <c:v>355583.6437193209</c:v>
                </c:pt>
                <c:pt idx="207">
                  <c:v>337804.4615333548</c:v>
                </c:pt>
                <c:pt idx="208">
                  <c:v>320914.2384566871</c:v>
                </c:pt>
                <c:pt idx="209">
                  <c:v>304868.5265338527</c:v>
                </c:pt>
                <c:pt idx="210">
                  <c:v>289625.1002071601</c:v>
                </c:pt>
                <c:pt idx="211">
                  <c:v>275143.8451968021</c:v>
                </c:pt>
                <c:pt idx="212">
                  <c:v>261386.652936962</c:v>
                </c:pt>
                <c:pt idx="213">
                  <c:v>248317.3202901139</c:v>
                </c:pt>
                <c:pt idx="214">
                  <c:v>235901.4542756082</c:v>
                </c:pt>
                <c:pt idx="215">
                  <c:v>224106.3815618278</c:v>
                </c:pt>
                <c:pt idx="216">
                  <c:v>212901.0624837364</c:v>
                </c:pt>
                <c:pt idx="217">
                  <c:v>202256.0093595496</c:v>
                </c:pt>
                <c:pt idx="218">
                  <c:v>192143.2088915721</c:v>
                </c:pt>
                <c:pt idx="219">
                  <c:v>182536.0484469935</c:v>
                </c:pt>
                <c:pt idx="220">
                  <c:v>173409.2460246438</c:v>
                </c:pt>
                <c:pt idx="221">
                  <c:v>164738.7837234116</c:v>
                </c:pt>
                <c:pt idx="222">
                  <c:v>156501.844537241</c:v>
                </c:pt>
                <c:pt idx="223">
                  <c:v>148676.7523103789</c:v>
                </c:pt>
                <c:pt idx="224">
                  <c:v>141242.91469486</c:v>
                </c:pt>
                <c:pt idx="225">
                  <c:v>134180.768960117</c:v>
                </c:pt>
                <c:pt idx="226">
                  <c:v>127471.7305121111</c:v>
                </c:pt>
                <c:pt idx="227">
                  <c:v>121098.1439865056</c:v>
                </c:pt>
                <c:pt idx="228">
                  <c:v>115043.2367871803</c:v>
                </c:pt>
                <c:pt idx="229">
                  <c:v>109291.0749478213</c:v>
                </c:pt>
                <c:pt idx="230">
                  <c:v>103826.5212004302</c:v>
                </c:pt>
                <c:pt idx="231">
                  <c:v>98635.19514040868</c:v>
                </c:pt>
                <c:pt idx="232">
                  <c:v>93703.43538338824</c:v>
                </c:pt>
                <c:pt idx="233">
                  <c:v>89018.26361421883</c:v>
                </c:pt>
                <c:pt idx="234">
                  <c:v>84567.35043350787</c:v>
                </c:pt>
                <c:pt idx="235">
                  <c:v>80338.98291183249</c:v>
                </c:pt>
                <c:pt idx="236">
                  <c:v>76322.03376624085</c:v>
                </c:pt>
                <c:pt idx="237">
                  <c:v>72505.93207792881</c:v>
                </c:pt>
                <c:pt idx="238">
                  <c:v>68880.63547403237</c:v>
                </c:pt>
                <c:pt idx="239">
                  <c:v>65436.60370033075</c:v>
                </c:pt>
                <c:pt idx="240">
                  <c:v>62164.77351531421</c:v>
                </c:pt>
                <c:pt idx="241">
                  <c:v>59056.5348395485</c:v>
                </c:pt>
                <c:pt idx="242">
                  <c:v>56103.70809757107</c:v>
                </c:pt>
                <c:pt idx="243">
                  <c:v>53298.52269269252</c:v>
                </c:pt>
                <c:pt idx="244">
                  <c:v>50633.5965580579</c:v>
                </c:pt>
                <c:pt idx="245">
                  <c:v>48101.916730155</c:v>
                </c:pt>
                <c:pt idx="246">
                  <c:v>45696.82089364724</c:v>
                </c:pt>
                <c:pt idx="247">
                  <c:v>43411.97984896488</c:v>
                </c:pt>
                <c:pt idx="248">
                  <c:v>41241.38085651663</c:v>
                </c:pt>
                <c:pt idx="249">
                  <c:v>39179.3118136908</c:v>
                </c:pt>
                <c:pt idx="250">
                  <c:v>37220.34622300625</c:v>
                </c:pt>
                <c:pt idx="251">
                  <c:v>35359.32891185594</c:v>
                </c:pt>
                <c:pt idx="252">
                  <c:v>33591.36246626314</c:v>
                </c:pt>
                <c:pt idx="253">
                  <c:v>31911.79434294998</c:v>
                </c:pt>
                <c:pt idx="254">
                  <c:v>30316.20462580248</c:v>
                </c:pt>
                <c:pt idx="255">
                  <c:v>28800.39439451236</c:v>
                </c:pt>
                <c:pt idx="256">
                  <c:v>27360.37467478674</c:v>
                </c:pt>
                <c:pt idx="257">
                  <c:v>25992.3559410474</c:v>
                </c:pt>
                <c:pt idx="258">
                  <c:v>24692.73814399503</c:v>
                </c:pt>
                <c:pt idx="259">
                  <c:v>23458.10123679528</c:v>
                </c:pt>
                <c:pt idx="260">
                  <c:v>22285.19617495551</c:v>
                </c:pt>
                <c:pt idx="261">
                  <c:v>21170.93636620773</c:v>
                </c:pt>
                <c:pt idx="262">
                  <c:v>20112.38954789735</c:v>
                </c:pt>
                <c:pt idx="263">
                  <c:v>19106.77007050248</c:v>
                </c:pt>
                <c:pt idx="264">
                  <c:v>18151.43156697736</c:v>
                </c:pt>
                <c:pt idx="265">
                  <c:v>17243.85998862849</c:v>
                </c:pt>
                <c:pt idx="266">
                  <c:v>16381.66698919706</c:v>
                </c:pt>
                <c:pt idx="267">
                  <c:v>15562.58363973721</c:v>
                </c:pt>
                <c:pt idx="268">
                  <c:v>14784.45445775035</c:v>
                </c:pt>
                <c:pt idx="269">
                  <c:v>14045.23173486283</c:v>
                </c:pt>
                <c:pt idx="270">
                  <c:v>13342.97014811969</c:v>
                </c:pt>
                <c:pt idx="271">
                  <c:v>12675.8216407137</c:v>
                </c:pt>
                <c:pt idx="272">
                  <c:v>12042.03055867802</c:v>
                </c:pt>
                <c:pt idx="273">
                  <c:v>11439.92903074412</c:v>
                </c:pt>
                <c:pt idx="274">
                  <c:v>10867.93257920691</c:v>
                </c:pt>
                <c:pt idx="275">
                  <c:v>10324.53595024656</c:v>
                </c:pt>
              </c:numCache>
            </c:numRef>
          </c:xVal>
          <c:yVal>
            <c:numRef>
              <c:f>Sheet1!$O$5:$O$280</c:f>
              <c:numCache>
                <c:formatCode>0.00E+00</c:formatCode>
                <c:ptCount val="276"/>
                <c:pt idx="0">
                  <c:v>0.290977</c:v>
                </c:pt>
                <c:pt idx="1">
                  <c:v>0.322727706900809</c:v>
                </c:pt>
                <c:pt idx="2">
                  <c:v>0.35521996944336</c:v>
                </c:pt>
                <c:pt idx="3">
                  <c:v>0.38817282848484</c:v>
                </c:pt>
                <c:pt idx="4">
                  <c:v>0.421307924902832</c:v>
                </c:pt>
                <c:pt idx="5">
                  <c:v>0.454357166931723</c:v>
                </c:pt>
                <c:pt idx="6">
                  <c:v>0.487069277036314</c:v>
                </c:pt>
                <c:pt idx="7">
                  <c:v>0.519215012231732</c:v>
                </c:pt>
                <c:pt idx="8">
                  <c:v>0.550590967499856</c:v>
                </c:pt>
                <c:pt idx="9">
                  <c:v>0.581021975518258</c:v>
                </c:pt>
                <c:pt idx="10">
                  <c:v>0.610362199880431</c:v>
                </c:pt>
                <c:pt idx="11">
                  <c:v>0.638495079659254</c:v>
                </c:pt>
                <c:pt idx="12">
                  <c:v>0.665332320182016</c:v>
                </c:pt>
                <c:pt idx="13">
                  <c:v>0.690812140408977</c:v>
                </c:pt>
                <c:pt idx="14">
                  <c:v>0.714896985114267</c:v>
                </c:pt>
                <c:pt idx="15">
                  <c:v>0.737570894670094</c:v>
                </c:pt>
                <c:pt idx="16">
                  <c:v>0.758836701170553</c:v>
                </c:pt>
                <c:pt idx="17">
                  <c:v>0.778713190969361</c:v>
                </c:pt>
                <c:pt idx="18">
                  <c:v>0.79723234376319</c:v>
                </c:pt>
                <c:pt idx="19">
                  <c:v>0.814436729592353</c:v>
                </c:pt>
                <c:pt idx="20">
                  <c:v>0.830377119190546</c:v>
                </c:pt>
                <c:pt idx="21">
                  <c:v>0.84511034091611</c:v>
                </c:pt>
                <c:pt idx="22">
                  <c:v>0.858697399392256</c:v>
                </c:pt>
                <c:pt idx="23">
                  <c:v>0.871201856913114</c:v>
                </c:pt>
                <c:pt idx="24">
                  <c:v>0.882688468306081</c:v>
                </c:pt>
                <c:pt idx="25">
                  <c:v>0.893222052794738</c:v>
                </c:pt>
                <c:pt idx="26">
                  <c:v>0.902866581934358</c:v>
                </c:pt>
                <c:pt idx="27">
                  <c:v>0.911684460345724</c:v>
                </c:pt>
                <c:pt idx="28">
                  <c:v>0.9197359752482</c:v>
                </c:pt>
                <c:pt idx="29">
                  <c:v>0.927078891244937</c:v>
                </c:pt>
                <c:pt idx="30">
                  <c:v>0.933768168072775</c:v>
                </c:pt>
                <c:pt idx="31">
                  <c:v>0.93985578079784</c:v>
                </c:pt>
                <c:pt idx="32">
                  <c:v>0.945390623984457</c:v>
                </c:pt>
                <c:pt idx="33">
                  <c:v>0.950418483517923</c:v>
                </c:pt>
                <c:pt idx="34">
                  <c:v>0.954982061897648</c:v>
                </c:pt>
                <c:pt idx="35">
                  <c:v>0.95912104485375</c:v>
                </c:pt>
                <c:pt idx="36">
                  <c:v>0.962872199024281</c:v>
                </c:pt>
                <c:pt idx="37">
                  <c:v>0.966269492134833</c:v>
                </c:pt>
                <c:pt idx="38">
                  <c:v>0.969344228634076</c:v>
                </c:pt>
                <c:pt idx="39">
                  <c:v>0.972125195059886</c:v>
                </c:pt>
                <c:pt idx="40">
                  <c:v>0.974638810548288</c:v>
                </c:pt>
                <c:pt idx="41">
                  <c:v>0.976909278865969</c:v>
                </c:pt>
                <c:pt idx="42">
                  <c:v>0.978958739161453</c:v>
                </c:pt>
                <c:pt idx="43">
                  <c:v>0.980807413308601</c:v>
                </c:pt>
                <c:pt idx="44">
                  <c:v>0.982473748274466</c:v>
                </c:pt>
                <c:pt idx="45">
                  <c:v>0.983974552399471</c:v>
                </c:pt>
                <c:pt idx="46">
                  <c:v>0.985325124845036</c:v>
                </c:pt>
                <c:pt idx="47">
                  <c:v>0.986539377757022</c:v>
                </c:pt>
                <c:pt idx="48">
                  <c:v>0.987629950923624</c:v>
                </c:pt>
                <c:pt idx="49">
                  <c:v>0.988608318885545</c:v>
                </c:pt>
                <c:pt idx="50">
                  <c:v>0.989484890591953</c:v>
                </c:pt>
                <c:pt idx="51">
                  <c:v>0.990269101797504</c:v>
                </c:pt>
                <c:pt idx="52">
                  <c:v>0.990969500468653</c:v>
                </c:pt>
                <c:pt idx="53">
                  <c:v>0.991593825517986</c:v>
                </c:pt>
                <c:pt idx="54">
                  <c:v>0.992149079218202</c:v>
                </c:pt>
                <c:pt idx="55">
                  <c:v>0.992641593665659</c:v>
                </c:pt>
                <c:pt idx="56">
                  <c:v>0.993077091671137</c:v>
                </c:pt>
                <c:pt idx="57">
                  <c:v>0.993460742454726</c:v>
                </c:pt>
                <c:pt idx="58">
                  <c:v>0.993797212514662</c:v>
                </c:pt>
                <c:pt idx="59">
                  <c:v>0.994090712028569</c:v>
                </c:pt>
                <c:pt idx="60">
                  <c:v>0.994345037130594</c:v>
                </c:pt>
                <c:pt idx="61">
                  <c:v>0.99456360839105</c:v>
                </c:pt>
                <c:pt idx="62">
                  <c:v>0.994749505807124</c:v>
                </c:pt>
                <c:pt idx="63">
                  <c:v>0.994905500593992</c:v>
                </c:pt>
                <c:pt idx="64">
                  <c:v>0.99503408404686</c:v>
                </c:pt>
                <c:pt idx="65">
                  <c:v>0.995137493725502</c:v>
                </c:pt>
                <c:pt idx="66">
                  <c:v>0.995217737194449</c:v>
                </c:pt>
                <c:pt idx="67">
                  <c:v>0.995276613534291</c:v>
                </c:pt>
                <c:pt idx="68">
                  <c:v>0.995315732822727</c:v>
                </c:pt>
                <c:pt idx="69">
                  <c:v>0.995336533767846</c:v>
                </c:pt>
                <c:pt idx="70">
                  <c:v>0.995340299661272</c:v>
                </c:pt>
                <c:pt idx="71">
                  <c:v>0.99532817280446</c:v>
                </c:pt>
                <c:pt idx="72">
                  <c:v>0.995301167548575</c:v>
                </c:pt>
                <c:pt idx="73">
                  <c:v>0.995260182076</c:v>
                </c:pt>
                <c:pt idx="74">
                  <c:v>0.995206009040418</c:v>
                </c:pt>
                <c:pt idx="75">
                  <c:v>0.995139345171677</c:v>
                </c:pt>
                <c:pt idx="76">
                  <c:v>0.995060799942675</c:v>
                </c:pt>
                <c:pt idx="77">
                  <c:v>0.994970903386059</c:v>
                </c:pt>
                <c:pt idx="78">
                  <c:v>0.994870113140992</c:v>
                </c:pt>
                <c:pt idx="79">
                  <c:v>0.994758820802554</c:v>
                </c:pt>
                <c:pt idx="80">
                  <c:v>0.994637357639829</c:v>
                </c:pt>
                <c:pt idx="81">
                  <c:v>0.994505999742415</c:v>
                </c:pt>
                <c:pt idx="82">
                  <c:v>0.994364972649724</c:v>
                </c:pt>
                <c:pt idx="83">
                  <c:v>0.994214455512054</c:v>
                </c:pt>
                <c:pt idx="84">
                  <c:v>0.9940545848281</c:v>
                </c:pt>
                <c:pt idx="85">
                  <c:v>0.993885457799125</c:v>
                </c:pt>
                <c:pt idx="86">
                  <c:v>0.993707135336288</c:v>
                </c:pt>
                <c:pt idx="87">
                  <c:v>0.993519644754207</c:v>
                </c:pt>
                <c:pt idx="88">
                  <c:v>0.993322982180585</c:v>
                </c:pt>
                <c:pt idx="89">
                  <c:v>0.993117114708995</c:v>
                </c:pt>
                <c:pt idx="90">
                  <c:v>0.992901982319211</c:v>
                </c:pt>
                <c:pt idx="91">
                  <c:v>0.992677499587271</c:v>
                </c:pt>
                <c:pt idx="92">
                  <c:v>0.992443557205259</c:v>
                </c:pt>
                <c:pt idx="93">
                  <c:v>0.992200023328923</c:v>
                </c:pt>
                <c:pt idx="94">
                  <c:v>0.991946744769499</c:v>
                </c:pt>
                <c:pt idx="95">
                  <c:v>0.991683548044517</c:v>
                </c:pt>
                <c:pt idx="96">
                  <c:v>0.991410240301124</c:v>
                </c:pt>
                <c:pt idx="97">
                  <c:v>0.991126610123873</c:v>
                </c:pt>
                <c:pt idx="98">
                  <c:v>0.990832428238167</c:v>
                </c:pt>
                <c:pt idx="99">
                  <c:v>0.990527448119204</c:v>
                </c:pt>
                <c:pt idx="100">
                  <c:v>0.990211406515373</c:v>
                </c:pt>
                <c:pt idx="101">
                  <c:v>0.989884023894546</c:v>
                </c:pt>
                <c:pt idx="102">
                  <c:v>0.989545004820424</c:v>
                </c:pt>
                <c:pt idx="103">
                  <c:v>0.989194038265809</c:v>
                </c:pt>
                <c:pt idx="104">
                  <c:v>0.988830797869031</c:v>
                </c:pt>
                <c:pt idx="105">
                  <c:v>0.98845494213892</c:v>
                </c:pt>
                <c:pt idx="106">
                  <c:v>0.988066114613699</c:v>
                </c:pt>
                <c:pt idx="107">
                  <c:v>0.987663943978173</c:v>
                </c:pt>
                <c:pt idx="108">
                  <c:v>0.987248044143788</c:v>
                </c:pt>
                <c:pt idx="109">
                  <c:v>0.98681801429526</c:v>
                </c:pt>
                <c:pt idx="110">
                  <c:v>0.986373438907544</c:v>
                </c:pt>
                <c:pt idx="111">
                  <c:v>0.985913887736377</c:v>
                </c:pt>
                <c:pt idx="112">
                  <c:v>0.985438915785647</c:v>
                </c:pt>
                <c:pt idx="113">
                  <c:v>0.984948063254305</c:v>
                </c:pt>
                <c:pt idx="114">
                  <c:v>0.984440855465643</c:v>
                </c:pt>
                <c:pt idx="115">
                  <c:v>0.983916802781439</c:v>
                </c:pt>
                <c:pt idx="116">
                  <c:v>0.983375400503389</c:v>
                </c:pt>
                <c:pt idx="117">
                  <c:v>0.982816128763976</c:v>
                </c:pt>
                <c:pt idx="118">
                  <c:v>0.982238452409239</c:v>
                </c:pt>
                <c:pt idx="119">
                  <c:v>0.981641820875127</c:v>
                </c:pt>
                <c:pt idx="120">
                  <c:v>0.981025668059826</c:v>
                </c:pt>
                <c:pt idx="121">
                  <c:v>0.980389412193766</c:v>
                </c:pt>
                <c:pt idx="122">
                  <c:v>0.9797324557093</c:v>
                </c:pt>
                <c:pt idx="123">
                  <c:v>0.979054185111976</c:v>
                </c:pt>
                <c:pt idx="124">
                  <c:v>0.978353970855161</c:v>
                </c:pt>
                <c:pt idx="125">
                  <c:v>0.977631167219928</c:v>
                </c:pt>
                <c:pt idx="126">
                  <c:v>0.976885112201967</c:v>
                </c:pt>
                <c:pt idx="127">
                  <c:v>0.976115127407494</c:v>
                </c:pt>
                <c:pt idx="128">
                  <c:v>0.975320517959759</c:v>
                </c:pt>
                <c:pt idx="129">
                  <c:v>0.974500572418311</c:v>
                </c:pt>
                <c:pt idx="130">
                  <c:v>0.973654562712597</c:v>
                </c:pt>
                <c:pt idx="131">
                  <c:v>0.972781744092108</c:v>
                </c:pt>
                <c:pt idx="132">
                  <c:v>0.97188135509466</c:v>
                </c:pt>
                <c:pt idx="133">
                  <c:v>0.970952617535208</c:v>
                </c:pt>
                <c:pt idx="134">
                  <c:v>0.969994736516692</c:v>
                </c:pt>
                <c:pt idx="135">
                  <c:v>0.969006900465502</c:v>
                </c:pt>
                <c:pt idx="136">
                  <c:v>0.967988281193154</c:v>
                </c:pt>
                <c:pt idx="137">
                  <c:v>0.966938033986667</c:v>
                </c:pt>
                <c:pt idx="138">
                  <c:v>0.965855297729605</c:v>
                </c:pt>
                <c:pt idx="139">
                  <c:v>0.964739195056147</c:v>
                </c:pt>
                <c:pt idx="140">
                  <c:v>0.963588832540217</c:v>
                </c:pt>
                <c:pt idx="141">
                  <c:v>0.962403300922285</c:v>
                </c:pt>
                <c:pt idx="142">
                  <c:v>0.961181675375821</c:v>
                </c:pt>
                <c:pt idx="143">
                  <c:v>0.959923015816041</c:v>
                </c:pt>
                <c:pt idx="144">
                  <c:v>0.958626367253201</c:v>
                </c:pt>
                <c:pt idx="145">
                  <c:v>0.957290760192882</c:v>
                </c:pt>
                <c:pt idx="146">
                  <c:v>0.955915211085662</c:v>
                </c:pt>
                <c:pt idx="147">
                  <c:v>0.95449872282878</c:v>
                </c:pt>
                <c:pt idx="148">
                  <c:v>0.953040285322014</c:v>
                </c:pt>
                <c:pt idx="149">
                  <c:v>0.95153887608045</c:v>
                </c:pt>
                <c:pt idx="150">
                  <c:v>0.949993460906377</c:v>
                </c:pt>
                <c:pt idx="151">
                  <c:v>0.948402994623011</c:v>
                </c:pt>
                <c:pt idx="152">
                  <c:v>0.946766421872073</c:v>
                </c:pt>
                <c:pt idx="153">
                  <c:v>0.945082677977895</c:v>
                </c:pt>
                <c:pt idx="154">
                  <c:v>0.943350689880197</c:v>
                </c:pt>
                <c:pt idx="155">
                  <c:v>0.941569377137782</c:v>
                </c:pt>
                <c:pt idx="156">
                  <c:v>0.939737653005198</c:v>
                </c:pt>
                <c:pt idx="157">
                  <c:v>0.937854425584659</c:v>
                </c:pt>
                <c:pt idx="158">
                  <c:v>0.935918599054877</c:v>
                </c:pt>
                <c:pt idx="159">
                  <c:v>0.933929074978709</c:v>
                </c:pt>
                <c:pt idx="160">
                  <c:v>0.931884753691317</c:v>
                </c:pt>
                <c:pt idx="161">
                  <c:v>0.929784535770263</c:v>
                </c:pt>
                <c:pt idx="162">
                  <c:v>0.927627323588733</c:v>
                </c:pt>
                <c:pt idx="163">
                  <c:v>0.925412022953192</c:v>
                </c:pt>
                <c:pt idx="164">
                  <c:v>0.923137544826058</c:v>
                </c:pt>
                <c:pt idx="165">
                  <c:v>0.920802807134228</c:v>
                </c:pt>
                <c:pt idx="166">
                  <c:v>0.918406736663548</c:v>
                </c:pt>
                <c:pt idx="167">
                  <c:v>0.915948271039525</c:v>
                </c:pt>
                <c:pt idx="168">
                  <c:v>0.913426360793706</c:v>
                </c:pt>
                <c:pt idx="169">
                  <c:v>0.910839971515392</c:v>
                </c:pt>
                <c:pt idx="170">
                  <c:v>0.908188086087436</c:v>
                </c:pt>
                <c:pt idx="171">
                  <c:v>0.905469707005022</c:v>
                </c:pt>
                <c:pt idx="172">
                  <c:v>0.902683858775452</c:v>
                </c:pt>
                <c:pt idx="173">
                  <c:v>0.899829590396855</c:v>
                </c:pt>
                <c:pt idx="174">
                  <c:v>0.896905977913268</c:v>
                </c:pt>
                <c:pt idx="175">
                  <c:v>0.893912127042857</c:v>
                </c:pt>
                <c:pt idx="176">
                  <c:v>0.890847175875826</c:v>
                </c:pt>
                <c:pt idx="177">
                  <c:v>0.887710297637941</c:v>
                </c:pt>
                <c:pt idx="178">
                  <c:v>0.884500703515179</c:v>
                </c:pt>
                <c:pt idx="179">
                  <c:v>0.881217645534355</c:v>
                </c:pt>
                <c:pt idx="180">
                  <c:v>0.877860419494206</c:v>
                </c:pt>
                <c:pt idx="181">
                  <c:v>0.87442836794082</c:v>
                </c:pt>
                <c:pt idx="182">
                  <c:v>0.87092088318076</c:v>
                </c:pt>
                <c:pt idx="183">
                  <c:v>0.867337410324695</c:v>
                </c:pt>
                <c:pt idx="184">
                  <c:v>0.863677450353901</c:v>
                </c:pt>
                <c:pt idx="185">
                  <c:v>0.859940563201305</c:v>
                </c:pt>
                <c:pt idx="186">
                  <c:v>0.856126370838453</c:v>
                </c:pt>
                <c:pt idx="187">
                  <c:v>0.852234560359016</c:v>
                </c:pt>
                <c:pt idx="188">
                  <c:v>0.848264887049257</c:v>
                </c:pt>
                <c:pt idx="189">
                  <c:v>0.844217177435211</c:v>
                </c:pt>
                <c:pt idx="190">
                  <c:v>0.84009133229588</c:v>
                </c:pt>
                <c:pt idx="191">
                  <c:v>0.835887329631533</c:v>
                </c:pt>
                <c:pt idx="192">
                  <c:v>0.83160522757567</c:v>
                </c:pt>
                <c:pt idx="193">
                  <c:v>0.827245167238801</c:v>
                </c:pt>
                <c:pt idx="194">
                  <c:v>0.822807375472172</c:v>
                </c:pt>
                <c:pt idx="195">
                  <c:v>0.818292167539012</c:v>
                </c:pt>
                <c:pt idx="196">
                  <c:v>0.813699949680814</c:v>
                </c:pt>
                <c:pt idx="197">
                  <c:v>0.809031221566165</c:v>
                </c:pt>
                <c:pt idx="198">
                  <c:v>0.804286578609095</c:v>
                </c:pt>
                <c:pt idx="199">
                  <c:v>0.799466714144502</c:v>
                </c:pt>
                <c:pt idx="200">
                  <c:v>0.794572421447685</c:v>
                </c:pt>
                <c:pt idx="201">
                  <c:v>0.789604595585355</c:v>
                </c:pt>
                <c:pt idx="202">
                  <c:v>0.784564235085798</c:v>
                </c:pt>
                <c:pt idx="203">
                  <c:v>0.779452443415643</c:v>
                </c:pt>
                <c:pt idx="204">
                  <c:v>0.774270430251567</c:v>
                </c:pt>
                <c:pt idx="205">
                  <c:v>0.769019512535033</c:v>
                </c:pt>
                <c:pt idx="206">
                  <c:v>0.763701115299087</c:v>
                </c:pt>
                <c:pt idx="207">
                  <c:v>0.758316772256421</c:v>
                </c:pt>
                <c:pt idx="208">
                  <c:v>0.752868126138595</c:v>
                </c:pt>
                <c:pt idx="209">
                  <c:v>0.747356928776978</c:v>
                </c:pt>
                <c:pt idx="210">
                  <c:v>0.741785040916567</c:v>
                </c:pt>
                <c:pt idx="211">
                  <c:v>0.736154431754684</c:v>
                </c:pt>
                <c:pt idx="212">
                  <c:v>0.730467178197265</c:v>
                </c:pt>
                <c:pt idx="213">
                  <c:v>0.72472546382653</c:v>
                </c:pt>
                <c:pt idx="214">
                  <c:v>0.718931577574451</c:v>
                </c:pt>
                <c:pt idx="215">
                  <c:v>0.713087912097614</c:v>
                </c:pt>
                <c:pt idx="216">
                  <c:v>0.707196961850096</c:v>
                </c:pt>
                <c:pt idx="217">
                  <c:v>0.701261320851773</c:v>
                </c:pt>
                <c:pt idx="218">
                  <c:v>0.695283680150867</c:v>
                </c:pt>
                <c:pt idx="219">
                  <c:v>0.689266824980416</c:v>
                </c:pt>
                <c:pt idx="220">
                  <c:v>0.683213631609549</c:v>
                </c:pt>
                <c:pt idx="221">
                  <c:v>0.677127063891554</c:v>
                </c:pt>
                <c:pt idx="222">
                  <c:v>0.671010169511955</c:v>
                </c:pt>
                <c:pt idx="223">
                  <c:v>0.664866075940838</c:v>
                </c:pt>
                <c:pt idx="224">
                  <c:v>0.658697986094811</c:v>
                </c:pt>
                <c:pt idx="225">
                  <c:v>0.652509173715389</c:v>
                </c:pt>
                <c:pt idx="226">
                  <c:v>0.64630297847122</c:v>
                </c:pt>
                <c:pt idx="227">
                  <c:v>0.640082800793279</c:v>
                </c:pt>
                <c:pt idx="228">
                  <c:v>0.633852096452741</c:v>
                </c:pt>
                <c:pt idx="229">
                  <c:v>0.627614370892672</c:v>
                </c:pt>
                <c:pt idx="230">
                  <c:v>0.621373173325595</c:v>
                </c:pt>
                <c:pt idx="231">
                  <c:v>0.615132090610009</c:v>
                </c:pt>
                <c:pt idx="232">
                  <c:v>0.60889474092005</c:v>
                </c:pt>
                <c:pt idx="233">
                  <c:v>0.60266476722334</c:v>
                </c:pt>
                <c:pt idx="234">
                  <c:v>0.596445830583181</c:v>
                </c:pt>
                <c:pt idx="235">
                  <c:v>0.590241603302075</c:v>
                </c:pt>
                <c:pt idx="236">
                  <c:v>0.584055761924469</c:v>
                </c:pt>
                <c:pt idx="237">
                  <c:v>0.577891980117614</c:v>
                </c:pt>
                <c:pt idx="238">
                  <c:v>0.571753921450144</c:v>
                </c:pt>
                <c:pt idx="239">
                  <c:v>0.565645232088954</c:v>
                </c:pt>
                <c:pt idx="240">
                  <c:v>0.559569533435645</c:v>
                </c:pt>
                <c:pt idx="241">
                  <c:v>0.55353041472471</c:v>
                </c:pt>
                <c:pt idx="242">
                  <c:v>0.547531425606279</c:v>
                </c:pt>
                <c:pt idx="243">
                  <c:v>0.541576068737095</c:v>
                </c:pt>
                <c:pt idx="244">
                  <c:v>0.535667792403915</c:v>
                </c:pt>
                <c:pt idx="245">
                  <c:v>0.529809983204423</c:v>
                </c:pt>
                <c:pt idx="246">
                  <c:v>0.524005958811129</c:v>
                </c:pt>
                <c:pt idx="247">
                  <c:v>0.518258960844411</c:v>
                </c:pt>
                <c:pt idx="248">
                  <c:v>0.512572147881322</c:v>
                </c:pt>
                <c:pt idx="249">
                  <c:v>0.506948588627244</c:v>
                </c:pt>
                <c:pt idx="250">
                  <c:v>0.501391255277697</c:v>
                </c:pt>
                <c:pt idx="251">
                  <c:v>0.495903017097965</c:v>
                </c:pt>
                <c:pt idx="252">
                  <c:v>0.490486634248287</c:v>
                </c:pt>
                <c:pt idx="253">
                  <c:v>0.48514475188227</c:v>
                </c:pt>
                <c:pt idx="254">
                  <c:v>0.479879894545968</c:v>
                </c:pt>
                <c:pt idx="255">
                  <c:v>0.474694460905031</c:v>
                </c:pt>
                <c:pt idx="256">
                  <c:v>0.46959071882626</c:v>
                </c:pt>
                <c:pt idx="257">
                  <c:v>0.464570800839592</c:v>
                </c:pt>
                <c:pt idx="258">
                  <c:v>0.459636700005343</c:v>
                </c:pt>
                <c:pt idx="259">
                  <c:v>0.454790266210316</c:v>
                </c:pt>
                <c:pt idx="260">
                  <c:v>0.450033202914934</c:v>
                </c:pt>
                <c:pt idx="261">
                  <c:v>0.445367064371727</c:v>
                </c:pt>
                <c:pt idx="262">
                  <c:v>0.440793253333558</c:v>
                </c:pt>
                <c:pt idx="263">
                  <c:v>0.436313019267561</c:v>
                </c:pt>
                <c:pt idx="264">
                  <c:v>0.431927457088274</c:v>
                </c:pt>
                <c:pt idx="265">
                  <c:v>0.427637506420553</c:v>
                </c:pt>
                <c:pt idx="266">
                  <c:v>0.423443951399756</c:v>
                </c:pt>
                <c:pt idx="267">
                  <c:v>0.419347421013474</c:v>
                </c:pt>
                <c:pt idx="268">
                  <c:v>0.41534838998554</c:v>
                </c:pt>
                <c:pt idx="269">
                  <c:v>0.411447180199345</c:v>
                </c:pt>
                <c:pt idx="270">
                  <c:v>0.407643962653871</c:v>
                </c:pt>
                <c:pt idx="271">
                  <c:v>0.403938759941969</c:v>
                </c:pt>
                <c:pt idx="272">
                  <c:v>0.400331449236504</c:v>
                </c:pt>
                <c:pt idx="273">
                  <c:v>0.39682176576639</c:v>
                </c:pt>
                <c:pt idx="274">
                  <c:v>0.393409306760639</c:v>
                </c:pt>
                <c:pt idx="275">
                  <c:v>0.390093535835223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Sheet1!$P$4</c:f>
              <c:strCache>
                <c:ptCount val="1"/>
                <c:pt idx="0">
                  <c:v>OmegaR(t)/Sum</c:v>
                </c:pt>
              </c:strCache>
            </c:strRef>
          </c:tx>
          <c:marker>
            <c:symbol val="none"/>
          </c:marker>
          <c:xVal>
            <c:numRef>
              <c:f>Sheet1!$A$5:$A$280</c:f>
              <c:numCache>
                <c:formatCode>0.00E+00</c:formatCode>
                <c:ptCount val="276"/>
                <c:pt idx="0">
                  <c:v>1.38E10</c:v>
                </c:pt>
                <c:pt idx="1">
                  <c:v>1.311E10</c:v>
                </c:pt>
                <c:pt idx="2">
                  <c:v>1.24545E10</c:v>
                </c:pt>
                <c:pt idx="3">
                  <c:v>1.1831775E10</c:v>
                </c:pt>
                <c:pt idx="4">
                  <c:v>1.124018625E10</c:v>
                </c:pt>
                <c:pt idx="5">
                  <c:v>1.06781769375E10</c:v>
                </c:pt>
                <c:pt idx="6">
                  <c:v>1.0144268090625E10</c:v>
                </c:pt>
                <c:pt idx="7">
                  <c:v>9.63705468609375E9</c:v>
                </c:pt>
                <c:pt idx="8">
                  <c:v>9.15520195178906E9</c:v>
                </c:pt>
                <c:pt idx="9">
                  <c:v>8.69744185419961E9</c:v>
                </c:pt>
                <c:pt idx="10">
                  <c:v>8.26256976148963E9</c:v>
                </c:pt>
                <c:pt idx="11">
                  <c:v>7.84944127341515E9</c:v>
                </c:pt>
                <c:pt idx="12">
                  <c:v>7.45696920974439E9</c:v>
                </c:pt>
                <c:pt idx="13">
                  <c:v>7.08412074925717E9</c:v>
                </c:pt>
                <c:pt idx="14">
                  <c:v>6.72991471179431E9</c:v>
                </c:pt>
                <c:pt idx="15">
                  <c:v>6.39341897620459E9</c:v>
                </c:pt>
                <c:pt idx="16">
                  <c:v>6.07374802739436E9</c:v>
                </c:pt>
                <c:pt idx="17">
                  <c:v>5.77006062602465E9</c:v>
                </c:pt>
                <c:pt idx="18">
                  <c:v>5.48155759472341E9</c:v>
                </c:pt>
                <c:pt idx="19">
                  <c:v>5.20747971498724E9</c:v>
                </c:pt>
                <c:pt idx="20">
                  <c:v>4.94710572923788E9</c:v>
                </c:pt>
                <c:pt idx="21">
                  <c:v>4.69975044277599E9</c:v>
                </c:pt>
                <c:pt idx="22">
                  <c:v>4.46476292063719E9</c:v>
                </c:pt>
                <c:pt idx="23">
                  <c:v>4.24152477460533E9</c:v>
                </c:pt>
                <c:pt idx="24">
                  <c:v>4.02944853587506E9</c:v>
                </c:pt>
                <c:pt idx="25">
                  <c:v>3.82797610908131E9</c:v>
                </c:pt>
                <c:pt idx="26">
                  <c:v>3.63657730362724E9</c:v>
                </c:pt>
                <c:pt idx="27">
                  <c:v>3.45474843844588E9</c:v>
                </c:pt>
                <c:pt idx="28">
                  <c:v>3.28201101652359E9</c:v>
                </c:pt>
                <c:pt idx="29">
                  <c:v>3.11791046569741E9</c:v>
                </c:pt>
                <c:pt idx="30">
                  <c:v>2.96201494241254E9</c:v>
                </c:pt>
                <c:pt idx="31">
                  <c:v>2.81391419529191E9</c:v>
                </c:pt>
                <c:pt idx="32">
                  <c:v>2.67321848552731E9</c:v>
                </c:pt>
                <c:pt idx="33">
                  <c:v>2.53955756125095E9</c:v>
                </c:pt>
                <c:pt idx="34">
                  <c:v>2.4125796831884E9</c:v>
                </c:pt>
                <c:pt idx="35">
                  <c:v>2.29195069902898E9</c:v>
                </c:pt>
                <c:pt idx="36">
                  <c:v>2.17735316407753E9</c:v>
                </c:pt>
                <c:pt idx="37">
                  <c:v>2.06848550587365E9</c:v>
                </c:pt>
                <c:pt idx="38">
                  <c:v>1.96506123057997E9</c:v>
                </c:pt>
                <c:pt idx="39">
                  <c:v>1.86680816905097E9</c:v>
                </c:pt>
                <c:pt idx="40">
                  <c:v>1.77346776059842E9</c:v>
                </c:pt>
                <c:pt idx="41">
                  <c:v>1.6847943725685E9</c:v>
                </c:pt>
                <c:pt idx="42">
                  <c:v>1.60055465394008E9</c:v>
                </c:pt>
                <c:pt idx="43">
                  <c:v>1.52052692124307E9</c:v>
                </c:pt>
                <c:pt idx="44">
                  <c:v>1.44450057518092E9</c:v>
                </c:pt>
                <c:pt idx="45">
                  <c:v>1.37227554642187E9</c:v>
                </c:pt>
                <c:pt idx="46">
                  <c:v>1.30366176910078E9</c:v>
                </c:pt>
                <c:pt idx="47">
                  <c:v>1.23847868064574E9</c:v>
                </c:pt>
                <c:pt idx="48">
                  <c:v>1.17655474661345E9</c:v>
                </c:pt>
                <c:pt idx="49">
                  <c:v>1.11772700928278E9</c:v>
                </c:pt>
                <c:pt idx="50">
                  <c:v>1.06184065881864E9</c:v>
                </c:pt>
                <c:pt idx="51">
                  <c:v>1.00874862587771E9</c:v>
                </c:pt>
                <c:pt idx="52">
                  <c:v>9.58311194583824E8</c:v>
                </c:pt>
                <c:pt idx="53">
                  <c:v>9.10395634854633E8</c:v>
                </c:pt>
                <c:pt idx="54">
                  <c:v>8.64875853111901E8</c:v>
                </c:pt>
                <c:pt idx="55">
                  <c:v>8.21632060456306E8</c:v>
                </c:pt>
                <c:pt idx="56">
                  <c:v>7.80550457433491E8</c:v>
                </c:pt>
                <c:pt idx="57">
                  <c:v>7.41522934561816E8</c:v>
                </c:pt>
                <c:pt idx="58">
                  <c:v>7.04446787833725E8</c:v>
                </c:pt>
                <c:pt idx="59">
                  <c:v>6.69224448442039E8</c:v>
                </c:pt>
                <c:pt idx="60">
                  <c:v>6.35763226019937E8</c:v>
                </c:pt>
                <c:pt idx="61">
                  <c:v>6.0397506471894E8</c:v>
                </c:pt>
                <c:pt idx="62">
                  <c:v>5.73776311482993E8</c:v>
                </c:pt>
                <c:pt idx="63">
                  <c:v>5.45087495908844E8</c:v>
                </c:pt>
                <c:pt idx="64">
                  <c:v>5.17833121113401E8</c:v>
                </c:pt>
                <c:pt idx="65">
                  <c:v>4.91941465057731E8</c:v>
                </c:pt>
                <c:pt idx="66">
                  <c:v>4.67344391804845E8</c:v>
                </c:pt>
                <c:pt idx="67">
                  <c:v>4.43977172214602E8</c:v>
                </c:pt>
                <c:pt idx="68">
                  <c:v>4.21778313603872E8</c:v>
                </c:pt>
                <c:pt idx="69">
                  <c:v>4.00689397923679E8</c:v>
                </c:pt>
                <c:pt idx="70">
                  <c:v>3.80654928027495E8</c:v>
                </c:pt>
                <c:pt idx="71">
                  <c:v>3.6162218162612E8</c:v>
                </c:pt>
                <c:pt idx="72">
                  <c:v>3.43541072544814E8</c:v>
                </c:pt>
                <c:pt idx="73">
                  <c:v>3.26364018917573E8</c:v>
                </c:pt>
                <c:pt idx="74">
                  <c:v>3.10045817971694E8</c:v>
                </c:pt>
                <c:pt idx="75">
                  <c:v>2.9454352707311E8</c:v>
                </c:pt>
                <c:pt idx="76">
                  <c:v>2.79816350719454E8</c:v>
                </c:pt>
                <c:pt idx="77">
                  <c:v>2.65825533183482E8</c:v>
                </c:pt>
                <c:pt idx="78">
                  <c:v>2.52534256524307E8</c:v>
                </c:pt>
                <c:pt idx="79">
                  <c:v>2.39907543698092E8</c:v>
                </c:pt>
                <c:pt idx="80">
                  <c:v>2.27912166513187E8</c:v>
                </c:pt>
                <c:pt idx="81">
                  <c:v>2.16516558187528E8</c:v>
                </c:pt>
                <c:pt idx="82">
                  <c:v>2.05690730278152E8</c:v>
                </c:pt>
                <c:pt idx="83">
                  <c:v>1.95406193764244E8</c:v>
                </c:pt>
                <c:pt idx="84">
                  <c:v>1.85635884076032E8</c:v>
                </c:pt>
                <c:pt idx="85">
                  <c:v>1.7635408987223E8</c:v>
                </c:pt>
                <c:pt idx="86">
                  <c:v>1.67536385378619E8</c:v>
                </c:pt>
                <c:pt idx="87">
                  <c:v>1.59159566109688E8</c:v>
                </c:pt>
                <c:pt idx="88">
                  <c:v>1.51201587804203E8</c:v>
                </c:pt>
                <c:pt idx="89">
                  <c:v>1.43641508413993E8</c:v>
                </c:pt>
                <c:pt idx="90">
                  <c:v>1.36459432993294E8</c:v>
                </c:pt>
                <c:pt idx="91">
                  <c:v>1.29636461343629E8</c:v>
                </c:pt>
                <c:pt idx="92">
                  <c:v>1.23154638276447E8</c:v>
                </c:pt>
                <c:pt idx="93">
                  <c:v>1.16996906362625E8</c:v>
                </c:pt>
                <c:pt idx="94">
                  <c:v>1.11147061044494E8</c:v>
                </c:pt>
                <c:pt idx="95">
                  <c:v>1.05589707992269E8</c:v>
                </c:pt>
                <c:pt idx="96">
                  <c:v>1.00310222592656E8</c:v>
                </c:pt>
                <c:pt idx="97">
                  <c:v>9.52947114630228E7</c:v>
                </c:pt>
                <c:pt idx="98">
                  <c:v>9.05299758898717E7</c:v>
                </c:pt>
                <c:pt idx="99">
                  <c:v>8.60034770953781E7</c:v>
                </c:pt>
                <c:pt idx="100">
                  <c:v>8.17033032406092E7</c:v>
                </c:pt>
                <c:pt idx="101">
                  <c:v>7.76181380785787E7</c:v>
                </c:pt>
                <c:pt idx="102">
                  <c:v>7.37372311746498E7</c:v>
                </c:pt>
                <c:pt idx="103">
                  <c:v>7.00503696159173E7</c:v>
                </c:pt>
                <c:pt idx="104">
                  <c:v>6.65478511351214E7</c:v>
                </c:pt>
                <c:pt idx="105">
                  <c:v>6.32204585783654E7</c:v>
                </c:pt>
                <c:pt idx="106">
                  <c:v>6.00594356494471E7</c:v>
                </c:pt>
                <c:pt idx="107">
                  <c:v>5.70564638669747E7</c:v>
                </c:pt>
                <c:pt idx="108">
                  <c:v>5.4203640673626E7</c:v>
                </c:pt>
                <c:pt idx="109">
                  <c:v>5.14934586399447E7</c:v>
                </c:pt>
                <c:pt idx="110">
                  <c:v>4.89187857079475E7</c:v>
                </c:pt>
                <c:pt idx="111">
                  <c:v>4.64728464225501E7</c:v>
                </c:pt>
                <c:pt idx="112">
                  <c:v>4.41492041014226E7</c:v>
                </c:pt>
                <c:pt idx="113">
                  <c:v>4.19417438963514E7</c:v>
                </c:pt>
                <c:pt idx="114">
                  <c:v>3.98446567015339E7</c:v>
                </c:pt>
                <c:pt idx="115">
                  <c:v>3.78524238664572E7</c:v>
                </c:pt>
                <c:pt idx="116">
                  <c:v>3.59598026731343E7</c:v>
                </c:pt>
                <c:pt idx="117">
                  <c:v>3.41618125394776E7</c:v>
                </c:pt>
                <c:pt idx="118">
                  <c:v>3.24537219125037E7</c:v>
                </c:pt>
                <c:pt idx="119">
                  <c:v>3.08310358168785E7</c:v>
                </c:pt>
                <c:pt idx="120">
                  <c:v>2.92894840260346E7</c:v>
                </c:pt>
                <c:pt idx="121">
                  <c:v>2.78250098247329E7</c:v>
                </c:pt>
                <c:pt idx="122">
                  <c:v>2.64337593334962E7</c:v>
                </c:pt>
                <c:pt idx="123">
                  <c:v>2.51120713668214E7</c:v>
                </c:pt>
                <c:pt idx="124">
                  <c:v>2.38564677984803E7</c:v>
                </c:pt>
                <c:pt idx="125">
                  <c:v>2.26636444085563E7</c:v>
                </c:pt>
                <c:pt idx="126">
                  <c:v>2.15304621881285E7</c:v>
                </c:pt>
                <c:pt idx="127">
                  <c:v>2.04539390787221E7</c:v>
                </c:pt>
                <c:pt idx="128">
                  <c:v>1.9431242124786E7</c:v>
                </c:pt>
                <c:pt idx="129">
                  <c:v>1.84596800185467E7</c:v>
                </c:pt>
                <c:pt idx="130">
                  <c:v>1.75366960176193E7</c:v>
                </c:pt>
                <c:pt idx="131">
                  <c:v>1.66598612167384E7</c:v>
                </c:pt>
                <c:pt idx="132">
                  <c:v>1.58268681559015E7</c:v>
                </c:pt>
                <c:pt idx="133">
                  <c:v>1.50355247481064E7</c:v>
                </c:pt>
                <c:pt idx="134">
                  <c:v>1.42837485107011E7</c:v>
                </c:pt>
                <c:pt idx="135">
                  <c:v>1.3569561085166E7</c:v>
                </c:pt>
                <c:pt idx="136">
                  <c:v>1.28910830309077E7</c:v>
                </c:pt>
                <c:pt idx="137">
                  <c:v>1.22465288793623E7</c:v>
                </c:pt>
                <c:pt idx="138">
                  <c:v>1.16342024353942E7</c:v>
                </c:pt>
                <c:pt idx="139">
                  <c:v>1.10524923136245E7</c:v>
                </c:pt>
                <c:pt idx="140">
                  <c:v>1.04998676979433E7</c:v>
                </c:pt>
                <c:pt idx="141">
                  <c:v>9.9748743130461E6</c:v>
                </c:pt>
                <c:pt idx="142">
                  <c:v>9.4761305973938E6</c:v>
                </c:pt>
                <c:pt idx="143">
                  <c:v>9.00232406752411E6</c:v>
                </c:pt>
                <c:pt idx="144">
                  <c:v>8.5522078641479E6</c:v>
                </c:pt>
                <c:pt idx="145">
                  <c:v>8.1245974709405E6</c:v>
                </c:pt>
                <c:pt idx="146">
                  <c:v>7.71836759739348E6</c:v>
                </c:pt>
                <c:pt idx="147">
                  <c:v>7.3324492175238E6</c:v>
                </c:pt>
                <c:pt idx="148">
                  <c:v>6.96582675664761E6</c:v>
                </c:pt>
                <c:pt idx="149">
                  <c:v>6.61753541881523E6</c:v>
                </c:pt>
                <c:pt idx="150">
                  <c:v>6.28665864787447E6</c:v>
                </c:pt>
                <c:pt idx="151">
                  <c:v>5.97232571548075E6</c:v>
                </c:pt>
                <c:pt idx="152">
                  <c:v>5.67370942970671E6</c:v>
                </c:pt>
                <c:pt idx="153">
                  <c:v>5.39002395822137E6</c:v>
                </c:pt>
                <c:pt idx="154">
                  <c:v>5.12052276031031E6</c:v>
                </c:pt>
                <c:pt idx="155">
                  <c:v>4.86449662229479E6</c:v>
                </c:pt>
                <c:pt idx="156">
                  <c:v>4.62127179118005E6</c:v>
                </c:pt>
                <c:pt idx="157">
                  <c:v>4.39020820162105E6</c:v>
                </c:pt>
                <c:pt idx="158">
                  <c:v>4.17069779153999E6</c:v>
                </c:pt>
                <c:pt idx="159">
                  <c:v>3.96216290196299E6</c:v>
                </c:pt>
                <c:pt idx="160">
                  <c:v>3.76405475686484E6</c:v>
                </c:pt>
                <c:pt idx="161">
                  <c:v>3.5758520190216E6</c:v>
                </c:pt>
                <c:pt idx="162">
                  <c:v>3.39705941807052E6</c:v>
                </c:pt>
                <c:pt idx="163">
                  <c:v>3.227206447167E6</c:v>
                </c:pt>
                <c:pt idx="164">
                  <c:v>3.06584612480865E6</c:v>
                </c:pt>
                <c:pt idx="165">
                  <c:v>2.91255381856821E6</c:v>
                </c:pt>
                <c:pt idx="166">
                  <c:v>2.7669261276398E6</c:v>
                </c:pt>
                <c:pt idx="167">
                  <c:v>2.62857982125781E6</c:v>
                </c:pt>
                <c:pt idx="168">
                  <c:v>2.49715083019492E6</c:v>
                </c:pt>
                <c:pt idx="169">
                  <c:v>2.37229328868518E6</c:v>
                </c:pt>
                <c:pt idx="170">
                  <c:v>2.25367862425092E6</c:v>
                </c:pt>
                <c:pt idx="171">
                  <c:v>2.14099469303837E6</c:v>
                </c:pt>
                <c:pt idx="172">
                  <c:v>2.03394495838645E6</c:v>
                </c:pt>
                <c:pt idx="173">
                  <c:v>1.93224771046713E6</c:v>
                </c:pt>
                <c:pt idx="174">
                  <c:v>1.83563532494377E6</c:v>
                </c:pt>
                <c:pt idx="175">
                  <c:v>1.74385355869658E6</c:v>
                </c:pt>
                <c:pt idx="176">
                  <c:v>1.65666088076176E6</c:v>
                </c:pt>
                <c:pt idx="177">
                  <c:v>1.57382783672367E6</c:v>
                </c:pt>
                <c:pt idx="178">
                  <c:v>1.49513644488748E6</c:v>
                </c:pt>
                <c:pt idx="179">
                  <c:v>1.42037962264311E6</c:v>
                </c:pt>
                <c:pt idx="180">
                  <c:v>1.34936064151095E6</c:v>
                </c:pt>
                <c:pt idx="181">
                  <c:v>1.28189260943541E6</c:v>
                </c:pt>
                <c:pt idx="182">
                  <c:v>1.21779797896364E6</c:v>
                </c:pt>
                <c:pt idx="183">
                  <c:v>1.15690808001545E6</c:v>
                </c:pt>
                <c:pt idx="184">
                  <c:v>1.09906267601468E6</c:v>
                </c:pt>
                <c:pt idx="185">
                  <c:v>1.04410954221395E6</c:v>
                </c:pt>
                <c:pt idx="186">
                  <c:v>991904.0651032498</c:v>
                </c:pt>
                <c:pt idx="187">
                  <c:v>942308.8618480872</c:v>
                </c:pt>
                <c:pt idx="188">
                  <c:v>895193.4187556828</c:v>
                </c:pt>
                <c:pt idx="189">
                  <c:v>850433.7478178987</c:v>
                </c:pt>
                <c:pt idx="190">
                  <c:v>807912.0604270037</c:v>
                </c:pt>
                <c:pt idx="191">
                  <c:v>767516.4574056535</c:v>
                </c:pt>
                <c:pt idx="192">
                  <c:v>729140.6345353709</c:v>
                </c:pt>
                <c:pt idx="193">
                  <c:v>692683.6028086023</c:v>
                </c:pt>
                <c:pt idx="194">
                  <c:v>658049.4226681722</c:v>
                </c:pt>
                <c:pt idx="195">
                  <c:v>625146.9515347635</c:v>
                </c:pt>
                <c:pt idx="196">
                  <c:v>593889.6039580253</c:v>
                </c:pt>
                <c:pt idx="197">
                  <c:v>564195.1237601241</c:v>
                </c:pt>
                <c:pt idx="198">
                  <c:v>535985.3675721178</c:v>
                </c:pt>
                <c:pt idx="199">
                  <c:v>509186.099193512</c:v>
                </c:pt>
                <c:pt idx="200">
                  <c:v>483726.7942338363</c:v>
                </c:pt>
                <c:pt idx="201">
                  <c:v>459540.4545221444</c:v>
                </c:pt>
                <c:pt idx="202">
                  <c:v>436563.4317960372</c:v>
                </c:pt>
                <c:pt idx="203">
                  <c:v>414735.2602062353</c:v>
                </c:pt>
                <c:pt idx="204">
                  <c:v>393998.4971959235</c:v>
                </c:pt>
                <c:pt idx="205">
                  <c:v>374298.5723361273</c:v>
                </c:pt>
                <c:pt idx="206">
                  <c:v>355583.6437193209</c:v>
                </c:pt>
                <c:pt idx="207">
                  <c:v>337804.4615333548</c:v>
                </c:pt>
                <c:pt idx="208">
                  <c:v>320914.2384566871</c:v>
                </c:pt>
                <c:pt idx="209">
                  <c:v>304868.5265338527</c:v>
                </c:pt>
                <c:pt idx="210">
                  <c:v>289625.1002071601</c:v>
                </c:pt>
                <c:pt idx="211">
                  <c:v>275143.8451968021</c:v>
                </c:pt>
                <c:pt idx="212">
                  <c:v>261386.652936962</c:v>
                </c:pt>
                <c:pt idx="213">
                  <c:v>248317.3202901139</c:v>
                </c:pt>
                <c:pt idx="214">
                  <c:v>235901.4542756082</c:v>
                </c:pt>
                <c:pt idx="215">
                  <c:v>224106.3815618278</c:v>
                </c:pt>
                <c:pt idx="216">
                  <c:v>212901.0624837364</c:v>
                </c:pt>
                <c:pt idx="217">
                  <c:v>202256.0093595496</c:v>
                </c:pt>
                <c:pt idx="218">
                  <c:v>192143.2088915721</c:v>
                </c:pt>
                <c:pt idx="219">
                  <c:v>182536.0484469935</c:v>
                </c:pt>
                <c:pt idx="220">
                  <c:v>173409.2460246438</c:v>
                </c:pt>
                <c:pt idx="221">
                  <c:v>164738.7837234116</c:v>
                </c:pt>
                <c:pt idx="222">
                  <c:v>156501.844537241</c:v>
                </c:pt>
                <c:pt idx="223">
                  <c:v>148676.7523103789</c:v>
                </c:pt>
                <c:pt idx="224">
                  <c:v>141242.91469486</c:v>
                </c:pt>
                <c:pt idx="225">
                  <c:v>134180.768960117</c:v>
                </c:pt>
                <c:pt idx="226">
                  <c:v>127471.7305121111</c:v>
                </c:pt>
                <c:pt idx="227">
                  <c:v>121098.1439865056</c:v>
                </c:pt>
                <c:pt idx="228">
                  <c:v>115043.2367871803</c:v>
                </c:pt>
                <c:pt idx="229">
                  <c:v>109291.0749478213</c:v>
                </c:pt>
                <c:pt idx="230">
                  <c:v>103826.5212004302</c:v>
                </c:pt>
                <c:pt idx="231">
                  <c:v>98635.19514040868</c:v>
                </c:pt>
                <c:pt idx="232">
                  <c:v>93703.43538338824</c:v>
                </c:pt>
                <c:pt idx="233">
                  <c:v>89018.26361421883</c:v>
                </c:pt>
                <c:pt idx="234">
                  <c:v>84567.35043350787</c:v>
                </c:pt>
                <c:pt idx="235">
                  <c:v>80338.98291183249</c:v>
                </c:pt>
                <c:pt idx="236">
                  <c:v>76322.03376624085</c:v>
                </c:pt>
                <c:pt idx="237">
                  <c:v>72505.93207792881</c:v>
                </c:pt>
                <c:pt idx="238">
                  <c:v>68880.63547403237</c:v>
                </c:pt>
                <c:pt idx="239">
                  <c:v>65436.60370033075</c:v>
                </c:pt>
                <c:pt idx="240">
                  <c:v>62164.77351531421</c:v>
                </c:pt>
                <c:pt idx="241">
                  <c:v>59056.5348395485</c:v>
                </c:pt>
                <c:pt idx="242">
                  <c:v>56103.70809757107</c:v>
                </c:pt>
                <c:pt idx="243">
                  <c:v>53298.52269269252</c:v>
                </c:pt>
                <c:pt idx="244">
                  <c:v>50633.5965580579</c:v>
                </c:pt>
                <c:pt idx="245">
                  <c:v>48101.916730155</c:v>
                </c:pt>
                <c:pt idx="246">
                  <c:v>45696.82089364724</c:v>
                </c:pt>
                <c:pt idx="247">
                  <c:v>43411.97984896488</c:v>
                </c:pt>
                <c:pt idx="248">
                  <c:v>41241.38085651663</c:v>
                </c:pt>
                <c:pt idx="249">
                  <c:v>39179.3118136908</c:v>
                </c:pt>
                <c:pt idx="250">
                  <c:v>37220.34622300625</c:v>
                </c:pt>
                <c:pt idx="251">
                  <c:v>35359.32891185594</c:v>
                </c:pt>
                <c:pt idx="252">
                  <c:v>33591.36246626314</c:v>
                </c:pt>
                <c:pt idx="253">
                  <c:v>31911.79434294998</c:v>
                </c:pt>
                <c:pt idx="254">
                  <c:v>30316.20462580248</c:v>
                </c:pt>
                <c:pt idx="255">
                  <c:v>28800.39439451236</c:v>
                </c:pt>
                <c:pt idx="256">
                  <c:v>27360.37467478674</c:v>
                </c:pt>
                <c:pt idx="257">
                  <c:v>25992.3559410474</c:v>
                </c:pt>
                <c:pt idx="258">
                  <c:v>24692.73814399503</c:v>
                </c:pt>
                <c:pt idx="259">
                  <c:v>23458.10123679528</c:v>
                </c:pt>
                <c:pt idx="260">
                  <c:v>22285.19617495551</c:v>
                </c:pt>
                <c:pt idx="261">
                  <c:v>21170.93636620773</c:v>
                </c:pt>
                <c:pt idx="262">
                  <c:v>20112.38954789735</c:v>
                </c:pt>
                <c:pt idx="263">
                  <c:v>19106.77007050248</c:v>
                </c:pt>
                <c:pt idx="264">
                  <c:v>18151.43156697736</c:v>
                </c:pt>
                <c:pt idx="265">
                  <c:v>17243.85998862849</c:v>
                </c:pt>
                <c:pt idx="266">
                  <c:v>16381.66698919706</c:v>
                </c:pt>
                <c:pt idx="267">
                  <c:v>15562.58363973721</c:v>
                </c:pt>
                <c:pt idx="268">
                  <c:v>14784.45445775035</c:v>
                </c:pt>
                <c:pt idx="269">
                  <c:v>14045.23173486283</c:v>
                </c:pt>
                <c:pt idx="270">
                  <c:v>13342.97014811969</c:v>
                </c:pt>
                <c:pt idx="271">
                  <c:v>12675.8216407137</c:v>
                </c:pt>
                <c:pt idx="272">
                  <c:v>12042.03055867802</c:v>
                </c:pt>
                <c:pt idx="273">
                  <c:v>11439.92903074412</c:v>
                </c:pt>
                <c:pt idx="274">
                  <c:v>10867.93257920691</c:v>
                </c:pt>
                <c:pt idx="275">
                  <c:v>10324.53595024656</c:v>
                </c:pt>
              </c:numCache>
            </c:numRef>
          </c:xVal>
          <c:yVal>
            <c:numRef>
              <c:f>Sheet1!$P$5:$P$280</c:f>
              <c:numCache>
                <c:formatCode>0.00E+00</c:formatCode>
                <c:ptCount val="276"/>
                <c:pt idx="0">
                  <c:v>8.0E-5</c:v>
                </c:pt>
                <c:pt idx="1">
                  <c:v>9.32601363102625E-5</c:v>
                </c:pt>
                <c:pt idx="2">
                  <c:v>0.000107737205244977</c:v>
                </c:pt>
                <c:pt idx="3">
                  <c:v>0.000123405732855198</c:v>
                </c:pt>
                <c:pt idx="4">
                  <c:v>0.000140227853730717</c:v>
                </c:pt>
                <c:pt idx="5">
                  <c:v>0.000158155586084093</c:v>
                </c:pt>
                <c:pt idx="6">
                  <c:v>0.00017713333086476</c:v>
                </c:pt>
                <c:pt idx="7">
                  <c:v>0.000197100438988386</c:v>
                </c:pt>
                <c:pt idx="8">
                  <c:v>0.000217993708364458</c:v>
                </c:pt>
                <c:pt idx="9">
                  <c:v>0.000239749698145517</c:v>
                </c:pt>
                <c:pt idx="10">
                  <c:v>0.000262306777503956</c:v>
                </c:pt>
                <c:pt idx="11">
                  <c:v>0.000285606856668682</c:v>
                </c:pt>
                <c:pt idx="12">
                  <c:v>0.000309596776088429</c:v>
                </c:pt>
                <c:pt idx="13">
                  <c:v>0.000334229353513245</c:v>
                </c:pt>
                <c:pt idx="14">
                  <c:v>0.000359464107487424</c:v>
                </c:pt>
                <c:pt idx="15">
                  <c:v>0.000385267688985952</c:v>
                </c:pt>
                <c:pt idx="16">
                  <c:v>0.000411614061041728</c:v>
                </c:pt>
                <c:pt idx="17">
                  <c:v>0.000438484469915961</c:v>
                </c:pt>
                <c:pt idx="18">
                  <c:v>0.000465867251558644</c:v>
                </c:pt>
                <c:pt idx="19">
                  <c:v>0.000493757514728014</c:v>
                </c:pt>
                <c:pt idx="20">
                  <c:v>0.000522156738060149</c:v>
                </c:pt>
                <c:pt idx="21">
                  <c:v>0.000551072313348231</c:v>
                </c:pt>
                <c:pt idx="22">
                  <c:v>0.000580517061897902</c:v>
                </c:pt>
                <c:pt idx="23">
                  <c:v>0.000610508745507194</c:v>
                </c:pt>
                <c:pt idx="24">
                  <c:v>0.000641069588672467</c:v>
                </c:pt>
                <c:pt idx="25">
                  <c:v>0.00067222582422264</c:v>
                </c:pt>
                <c:pt idx="26">
                  <c:v>0.000704007270817846</c:v>
                </c:pt>
                <c:pt idx="27">
                  <c:v>0.000736446947631366</c:v>
                </c:pt>
                <c:pt idx="28">
                  <c:v>0.000769580729037271</c:v>
                </c:pt>
                <c:pt idx="29">
                  <c:v>0.000803447040191737</c:v>
                </c:pt>
                <c:pt idx="30">
                  <c:v>0.00083808659295238</c:v>
                </c:pt>
                <c:pt idx="31">
                  <c:v>0.000873542160549629</c:v>
                </c:pt>
                <c:pt idx="32">
                  <c:v>0.000909858388732183</c:v>
                </c:pt>
                <c:pt idx="33">
                  <c:v>0.000947081640685822</c:v>
                </c:pt>
                <c:pt idx="34">
                  <c:v>0.00098525987281017</c:v>
                </c:pt>
                <c:pt idx="35">
                  <c:v>0.00102444253837965</c:v>
                </c:pt>
                <c:pt idx="36">
                  <c:v>0.00106468051616895</c:v>
                </c:pt>
                <c:pt idx="37">
                  <c:v>0.00110602606125625</c:v>
                </c:pt>
                <c:pt idx="38">
                  <c:v>0.00114853277540036</c:v>
                </c:pt>
                <c:pt idx="39">
                  <c:v>0.00119225559460076</c:v>
                </c:pt>
                <c:pt idx="40">
                  <c:v>0.00123725079167579</c:v>
                </c:pt>
                <c:pt idx="41">
                  <c:v>0.00128357599192296</c:v>
                </c:pt>
                <c:pt idx="42">
                  <c:v>0.00133129020014755</c:v>
                </c:pt>
                <c:pt idx="43">
                  <c:v>0.00138045383755747</c:v>
                </c:pt>
                <c:pt idx="44">
                  <c:v>0.00143112878721818</c:v>
                </c:pt>
                <c:pt idx="45">
                  <c:v>0.00148337844694247</c:v>
                </c:pt>
                <c:pt idx="46">
                  <c:v>0.00153726778865185</c:v>
                </c:pt>
                <c:pt idx="47">
                  <c:v>0.0015928634233931</c:v>
                </c:pt>
                <c:pt idx="48">
                  <c:v>0.00165023367132202</c:v>
                </c:pt>
                <c:pt idx="49">
                  <c:v>0.00170944863608144</c:v>
                </c:pt>
                <c:pt idx="50">
                  <c:v>0.00177058028309908</c:v>
                </c:pt>
                <c:pt idx="51">
                  <c:v>0.0018337025214188</c:v>
                </c:pt>
                <c:pt idx="52">
                  <c:v>0.00189889128875295</c:v>
                </c:pt>
                <c:pt idx="53">
                  <c:v>0.00196622463950837</c:v>
                </c:pt>
                <c:pt idx="54">
                  <c:v>0.00203578283559435</c:v>
                </c:pt>
                <c:pt idx="55">
                  <c:v>0.00210764843986759</c:v>
                </c:pt>
                <c:pt idx="56">
                  <c:v>0.00218190641210976</c:v>
                </c:pt>
                <c:pt idx="57">
                  <c:v>0.00225864420746723</c:v>
                </c:pt>
                <c:pt idx="58">
                  <c:v>0.00233795187731115</c:v>
                </c:pt>
                <c:pt idx="59">
                  <c:v>0.00241992217250018</c:v>
                </c:pt>
                <c:pt idx="60">
                  <c:v>0.00250465064904849</c:v>
                </c:pt>
                <c:pt idx="61">
                  <c:v>0.00259223577621784</c:v>
                </c:pt>
                <c:pt idx="62">
                  <c:v>0.00268277904706709</c:v>
                </c:pt>
                <c:pt idx="63">
                  <c:v>0.00277638509150306</c:v>
                </c:pt>
                <c:pt idx="64">
                  <c:v>0.0028731617918863</c:v>
                </c:pt>
                <c:pt idx="65">
                  <c:v>0.00297322040125238</c:v>
                </c:pt>
                <c:pt idx="66">
                  <c:v>0.00307667566421537</c:v>
                </c:pt>
                <c:pt idx="67">
                  <c:v>0.00318364594062396</c:v>
                </c:pt>
                <c:pt idx="68">
                  <c:v>0.0032942533320448</c:v>
                </c:pt>
                <c:pt idx="69">
                  <c:v>0.00340862381114906</c:v>
                </c:pt>
                <c:pt idx="70">
                  <c:v>0.00352688735408002</c:v>
                </c:pt>
                <c:pt idx="71">
                  <c:v>0.00364917807587983</c:v>
                </c:pt>
                <c:pt idx="72">
                  <c:v>0.00377563436905362</c:v>
                </c:pt>
                <c:pt idx="73">
                  <c:v>0.00390639904534846</c:v>
                </c:pt>
                <c:pt idx="74">
                  <c:v>0.00404161948082334</c:v>
                </c:pt>
                <c:pt idx="75">
                  <c:v>0.0041814477642837</c:v>
                </c:pt>
                <c:pt idx="76">
                  <c:v>0.00432604084915364</c:v>
                </c:pt>
                <c:pt idx="77">
                  <c:v>0.00447556070885395</c:v>
                </c:pt>
                <c:pt idx="78">
                  <c:v>0.00463017449575233</c:v>
                </c:pt>
                <c:pt idx="79">
                  <c:v>0.00479005470374773</c:v>
                </c:pt>
                <c:pt idx="80">
                  <c:v>0.00495537933454689</c:v>
                </c:pt>
                <c:pt idx="81">
                  <c:v>0.00512633206768611</c:v>
                </c:pt>
                <c:pt idx="82">
                  <c:v>0.00530310243434691</c:v>
                </c:pt>
                <c:pt idx="83">
                  <c:v>0.00548588599500732</c:v>
                </c:pt>
                <c:pt idx="84">
                  <c:v>0.00567488452096592</c:v>
                </c:pt>
                <c:pt idx="85">
                  <c:v>0.00587030617976772</c:v>
                </c:pt>
                <c:pt idx="86">
                  <c:v>0.00607236572455428</c:v>
                </c:pt>
                <c:pt idx="87">
                  <c:v>0.00628128468735292</c:v>
                </c:pt>
                <c:pt idx="88">
                  <c:v>0.00649729157631051</c:v>
                </c:pt>
                <c:pt idx="89">
                  <c:v>0.00672062207686903</c:v>
                </c:pt>
                <c:pt idx="90">
                  <c:v>0.00695151925686941</c:v>
                </c:pt>
                <c:pt idx="91">
                  <c:v>0.00719023377556021</c:v>
                </c:pt>
                <c:pt idx="92">
                  <c:v>0.00743702409647583</c:v>
                </c:pt>
                <c:pt idx="93">
                  <c:v>0.00769215670413701</c:v>
                </c:pt>
                <c:pt idx="94">
                  <c:v>0.00795590632451298</c:v>
                </c:pt>
                <c:pt idx="95">
                  <c:v>0.00822855614917035</c:v>
                </c:pt>
                <c:pt idx="96">
                  <c:v>0.00851039806302026</c:v>
                </c:pt>
                <c:pt idx="97">
                  <c:v>0.00880173287555658</c:v>
                </c:pt>
                <c:pt idx="98">
                  <c:v>0.00910287055546407</c:v>
                </c:pt>
                <c:pt idx="99">
                  <c:v>0.00941413046845482</c:v>
                </c:pt>
                <c:pt idx="100">
                  <c:v>0.00973584161817188</c:v>
                </c:pt>
                <c:pt idx="101">
                  <c:v>0.0100683428899814</c:v>
                </c:pt>
                <c:pt idx="102">
                  <c:v>0.0104119832974485</c:v>
                </c:pt>
                <c:pt idx="103">
                  <c:v>0.0107671222312712</c:v>
                </c:pt>
                <c:pt idx="104">
                  <c:v>0.0111341297104241</c:v>
                </c:pt>
                <c:pt idx="105">
                  <c:v>0.0115133866352311</c:v>
                </c:pt>
                <c:pt idx="106">
                  <c:v>0.0119052850420686</c:v>
                </c:pt>
                <c:pt idx="107">
                  <c:v>0.0123102283593607</c:v>
                </c:pt>
                <c:pt idx="108">
                  <c:v>0.0127286316645076</c:v>
                </c:pt>
                <c:pt idx="109">
                  <c:v>0.0131609219413482</c:v>
                </c:pt>
                <c:pt idx="110">
                  <c:v>0.0136075383377294</c:v>
                </c:pt>
                <c:pt idx="111">
                  <c:v>0.0140689324227152</c:v>
                </c:pt>
                <c:pt idx="112">
                  <c:v>0.0145455684429355</c:v>
                </c:pt>
                <c:pt idx="113">
                  <c:v>0.0150379235775315</c:v>
                </c:pt>
                <c:pt idx="114">
                  <c:v>0.0155464881911147</c:v>
                </c:pt>
                <c:pt idx="115">
                  <c:v>0.0160717660841176</c:v>
                </c:pt>
                <c:pt idx="116">
                  <c:v>0.0166142747398636</c:v>
                </c:pt>
                <c:pt idx="117">
                  <c:v>0.0171745455676407</c:v>
                </c:pt>
                <c:pt idx="118">
                  <c:v>0.0177531241410189</c:v>
                </c:pt>
                <c:pt idx="119">
                  <c:v>0.0183505704305905</c:v>
                </c:pt>
                <c:pt idx="120">
                  <c:v>0.0189674590302746</c:v>
                </c:pt>
                <c:pt idx="121">
                  <c:v>0.0196043793762623</c:v>
                </c:pt>
                <c:pt idx="122">
                  <c:v>0.0202619359576291</c:v>
                </c:pt>
                <c:pt idx="123">
                  <c:v>0.0209407485175837</c:v>
                </c:pt>
                <c:pt idx="124">
                  <c:v>0.0216414522442626</c:v>
                </c:pt>
                <c:pt idx="125">
                  <c:v>0.0223646979499206</c:v>
                </c:pt>
                <c:pt idx="126">
                  <c:v>0.0231111522373048</c:v>
                </c:pt>
                <c:pt idx="127">
                  <c:v>0.0238814976519413</c:v>
                </c:pt>
                <c:pt idx="128">
                  <c:v>0.0246764328189902</c:v>
                </c:pt>
                <c:pt idx="129">
                  <c:v>0.0254966725632737</c:v>
                </c:pt>
                <c:pt idx="130">
                  <c:v>0.0263429480110015</c:v>
                </c:pt>
                <c:pt idx="131">
                  <c:v>0.0272160066716659</c:v>
                </c:pt>
                <c:pt idx="132">
                  <c:v>0.0281166124984981</c:v>
                </c:pt>
                <c:pt idx="133">
                  <c:v>0.0290455459258269</c:v>
                </c:pt>
                <c:pt idx="134">
                  <c:v>0.0300036038815961</c:v>
                </c:pt>
                <c:pt idx="135">
                  <c:v>0.0309915997732519</c:v>
                </c:pt>
                <c:pt idx="136">
                  <c:v>0.0320103634451255</c:v>
                </c:pt>
                <c:pt idx="137">
                  <c:v>0.0330607411053924</c:v>
                </c:pt>
                <c:pt idx="138">
                  <c:v>0.0341435952206128</c:v>
                </c:pt>
                <c:pt idx="139">
                  <c:v>0.0352598043758098</c:v>
                </c:pt>
                <c:pt idx="140">
                  <c:v>0.0364102630979728</c:v>
                </c:pt>
                <c:pt idx="141">
                  <c:v>0.0375958816408368</c:v>
                </c:pt>
                <c:pt idx="142">
                  <c:v>0.0388175857287189</c:v>
                </c:pt>
                <c:pt idx="143">
                  <c:v>0.0400763162571653</c:v>
                </c:pt>
                <c:pt idx="144">
                  <c:v>0.0413730289481122</c:v>
                </c:pt>
                <c:pt idx="145">
                  <c:v>0.0427086939572303</c:v>
                </c:pt>
                <c:pt idx="146">
                  <c:v>0.0440842954310955</c:v>
                </c:pt>
                <c:pt idx="147">
                  <c:v>0.0455008310118135</c:v>
                </c:pt>
                <c:pt idx="148">
                  <c:v>0.0469593112866967</c:v>
                </c:pt>
                <c:pt idx="149">
                  <c:v>0.0484607591806086</c:v>
                </c:pt>
                <c:pt idx="150">
                  <c:v>0.0500062092885736</c:v>
                </c:pt>
                <c:pt idx="151">
                  <c:v>0.0515967071462915</c:v>
                </c:pt>
                <c:pt idx="152">
                  <c:v>0.053233308436191</c:v>
                </c:pt>
                <c:pt idx="153">
                  <c:v>0.0549170781267257</c:v>
                </c:pt>
                <c:pt idx="154">
                  <c:v>0.0566490895426514</c:v>
                </c:pt>
                <c:pt idx="155">
                  <c:v>0.058430423364091</c:v>
                </c:pt>
                <c:pt idx="156">
                  <c:v>0.060262166552271</c:v>
                </c:pt>
                <c:pt idx="157">
                  <c:v>0.0621454111999287</c:v>
                </c:pt>
                <c:pt idx="158">
                  <c:v>0.0640812533044732</c:v>
                </c:pt>
                <c:pt idx="159">
                  <c:v>0.0660707914621315</c:v>
                </c:pt>
                <c:pt idx="160">
                  <c:v>0.0681151254814621</c:v>
                </c:pt>
                <c:pt idx="161">
                  <c:v>0.0702153549147743</c:v>
                </c:pt>
                <c:pt idx="162">
                  <c:v>0.0723725775061776</c:v>
                </c:pt>
                <c:pt idx="163">
                  <c:v>0.0745878875552143</c:v>
                </c:pt>
                <c:pt idx="164">
                  <c:v>0.0768623741952211</c:v>
                </c:pt>
                <c:pt idx="165">
                  <c:v>0.0791971195858515</c:v>
                </c:pt>
                <c:pt idx="166">
                  <c:v>0.0815931970194268</c:v>
                </c:pt>
                <c:pt idx="167">
                  <c:v>0.0840516689411117</c:v>
                </c:pt>
                <c:pt idx="168">
                  <c:v>0.0865735848831856</c:v>
                </c:pt>
                <c:pt idx="169">
                  <c:v>0.0891599793140585</c:v>
                </c:pt>
                <c:pt idx="170">
                  <c:v>0.0918118694029974</c:v>
                </c:pt>
                <c:pt idx="171">
                  <c:v>0.0945302527019483</c:v>
                </c:pt>
                <c:pt idx="172">
                  <c:v>0.0973161047462016</c:v>
                </c:pt>
                <c:pt idx="173">
                  <c:v>0.100170376576096</c:v>
                </c:pt>
                <c:pt idx="174">
                  <c:v>0.103093992182387</c:v>
                </c:pt>
                <c:pt idx="175">
                  <c:v>0.10608784587836</c:v>
                </c:pt>
                <c:pt idx="176">
                  <c:v>0.109152799602236</c:v>
                </c:pt>
                <c:pt idx="177">
                  <c:v>0.112289680153927</c:v>
                </c:pt>
                <c:pt idx="178">
                  <c:v>0.115499276370681</c:v>
                </c:pt>
                <c:pt idx="179">
                  <c:v>0.11878233624668</c:v>
                </c:pt>
                <c:pt idx="180">
                  <c:v>0.122139564002168</c:v>
                </c:pt>
                <c:pt idx="181">
                  <c:v>0.125571617108217</c:v>
                </c:pt>
                <c:pt idx="182">
                  <c:v>0.129079103273786</c:v>
                </c:pt>
                <c:pt idx="183">
                  <c:v>0.132662577402223</c:v>
                </c:pt>
                <c:pt idx="184">
                  <c:v>0.136322538524944</c:v>
                </c:pt>
                <c:pt idx="185">
                  <c:v>0.140059426720482</c:v>
                </c:pt>
                <c:pt idx="186">
                  <c:v>0.143873620027681</c:v>
                </c:pt>
                <c:pt idx="187">
                  <c:v>0.14776543136224</c:v>
                </c:pt>
                <c:pt idx="188">
                  <c:v>0.151735105446369</c:v>
                </c:pt>
                <c:pt idx="189">
                  <c:v>0.155782815761722</c:v>
                </c:pt>
                <c:pt idx="190">
                  <c:v>0.159908661536232</c:v>
                </c:pt>
                <c:pt idx="191">
                  <c:v>0.164112664775896</c:v>
                </c:pt>
                <c:pt idx="192">
                  <c:v>0.16839476735291</c:v>
                </c:pt>
                <c:pt idx="193">
                  <c:v>0.172754828161886</c:v>
                </c:pt>
                <c:pt idx="194">
                  <c:v>0.177192620356228</c:v>
                </c:pt>
                <c:pt idx="195">
                  <c:v>0.181707828676923</c:v>
                </c:pt>
                <c:pt idx="196">
                  <c:v>0.186300046886255</c:v>
                </c:pt>
                <c:pt idx="197">
                  <c:v>0.19096877531911</c:v>
                </c:pt>
                <c:pt idx="198">
                  <c:v>0.195713418564546</c:v>
                </c:pt>
                <c:pt idx="199">
                  <c:v>0.200533283290486</c:v>
                </c:pt>
                <c:pt idx="200">
                  <c:v>0.205427576224201</c:v>
                </c:pt>
                <c:pt idx="201">
                  <c:v>0.210395402301263</c:v>
                </c:pt>
                <c:pt idx="202">
                  <c:v>0.215435762995503</c:v>
                </c:pt>
                <c:pt idx="203">
                  <c:v>0.220547554842153</c:v>
                </c:pt>
                <c:pt idx="204">
                  <c:v>0.225729568166266</c:v>
                </c:pt>
                <c:pt idx="205">
                  <c:v>0.23098048602792</c:v>
                </c:pt>
                <c:pt idx="206">
                  <c:v>0.236298883395473</c:v>
                </c:pt>
                <c:pt idx="207">
                  <c:v>0.24168322655751</c:v>
                </c:pt>
                <c:pt idx="208">
                  <c:v>0.247131872783612</c:v>
                </c:pt>
                <c:pt idx="209">
                  <c:v>0.252643070243451</c:v>
                </c:pt>
                <c:pt idx="210">
                  <c:v>0.258214958192968</c:v>
                </c:pt>
                <c:pt idx="211">
                  <c:v>0.263845567435712</c:v>
                </c:pt>
                <c:pt idx="212">
                  <c:v>0.269532821066501</c:v>
                </c:pt>
                <c:pt idx="213">
                  <c:v>0.275274535503824</c:v>
                </c:pt>
                <c:pt idx="214">
                  <c:v>0.281068421816351</c:v>
                </c:pt>
                <c:pt idx="215">
                  <c:v>0.286912087348052</c:v>
                </c:pt>
                <c:pt idx="216">
                  <c:v>0.292803037645383</c:v>
                </c:pt>
                <c:pt idx="217">
                  <c:v>0.298738678688936</c:v>
                </c:pt>
                <c:pt idx="218">
                  <c:v>0.304716319430911</c:v>
                </c:pt>
                <c:pt idx="219">
                  <c:v>0.31073317463866</c:v>
                </c:pt>
                <c:pt idx="220">
                  <c:v>0.316786368043416</c:v>
                </c:pt>
                <c:pt idx="221">
                  <c:v>0.322872935792195</c:v>
                </c:pt>
                <c:pt idx="222">
                  <c:v>0.328989830199758</c:v>
                </c:pt>
                <c:pt idx="223">
                  <c:v>0.335133923796306</c:v>
                </c:pt>
                <c:pt idx="224">
                  <c:v>0.34130201366543</c:v>
                </c:pt>
                <c:pt idx="225">
                  <c:v>0.34749082606586</c:v>
                </c:pt>
                <c:pt idx="226">
                  <c:v>0.353697021329119</c:v>
                </c:pt>
                <c:pt idx="227">
                  <c:v>0.359917199024422</c:v>
                </c:pt>
                <c:pt idx="228">
                  <c:v>0.366147903380755</c:v>
                </c:pt>
                <c:pt idx="229">
                  <c:v>0.37238562895519</c:v>
                </c:pt>
                <c:pt idx="230">
                  <c:v>0.37862682653534</c:v>
                </c:pt>
                <c:pt idx="231">
                  <c:v>0.384867909262818</c:v>
                </c:pt>
                <c:pt idx="232">
                  <c:v>0.391105258963609</c:v>
                </c:pt>
                <c:pt idx="233">
                  <c:v>0.397335232670182</c:v>
                </c:pt>
                <c:pt idx="234">
                  <c:v>0.403554169319315</c:v>
                </c:pt>
                <c:pt idx="235">
                  <c:v>0.409758396608598</c:v>
                </c:pt>
                <c:pt idx="236">
                  <c:v>0.415944237993652</c:v>
                </c:pt>
                <c:pt idx="237">
                  <c:v>0.422108019807298</c:v>
                </c:pt>
                <c:pt idx="238">
                  <c:v>0.428246078480957</c:v>
                </c:pt>
                <c:pt idx="239">
                  <c:v>0.434354767847794</c:v>
                </c:pt>
                <c:pt idx="240">
                  <c:v>0.440430466506252</c:v>
                </c:pt>
                <c:pt idx="241">
                  <c:v>0.446469585221885</c:v>
                </c:pt>
                <c:pt idx="242">
                  <c:v>0.452468574344594</c:v>
                </c:pt>
                <c:pt idx="243">
                  <c:v>0.458423931217693</c:v>
                </c:pt>
                <c:pt idx="244">
                  <c:v>0.464332207554446</c:v>
                </c:pt>
                <c:pt idx="245">
                  <c:v>0.470190016757197</c:v>
                </c:pt>
                <c:pt idx="246">
                  <c:v>0.475994041153469</c:v>
                </c:pt>
                <c:pt idx="247">
                  <c:v>0.481741039122915</c:v>
                </c:pt>
                <c:pt idx="248">
                  <c:v>0.48742785208849</c:v>
                </c:pt>
                <c:pt idx="249">
                  <c:v>0.493051411344848</c:v>
                </c:pt>
                <c:pt idx="250">
                  <c:v>0.498608744696493</c:v>
                </c:pt>
                <c:pt idx="251">
                  <c:v>0.504096982878136</c:v>
                </c:pt>
                <c:pt idx="252">
                  <c:v>0.509513365729549</c:v>
                </c:pt>
                <c:pt idx="253">
                  <c:v>0.514855248097185</c:v>
                </c:pt>
                <c:pt idx="254">
                  <c:v>0.520120105434952</c:v>
                </c:pt>
                <c:pt idx="255">
                  <c:v>0.525305539077231</c:v>
                </c:pt>
                <c:pt idx="256">
                  <c:v>0.530409281157239</c:v>
                </c:pt>
                <c:pt idx="257">
                  <c:v>0.535429199145044</c:v>
                </c:pt>
                <c:pt idx="258">
                  <c:v>0.540363299980336</c:v>
                </c:pt>
                <c:pt idx="259">
                  <c:v>0.545209733776316</c:v>
                </c:pt>
                <c:pt idx="260">
                  <c:v>0.549966797072579</c:v>
                </c:pt>
                <c:pt idx="261">
                  <c:v>0.554632935616597</c:v>
                </c:pt>
                <c:pt idx="262">
                  <c:v>0.559206746655517</c:v>
                </c:pt>
                <c:pt idx="263">
                  <c:v>0.563686980722201</c:v>
                </c:pt>
                <c:pt idx="264">
                  <c:v>0.568072542902109</c:v>
                </c:pt>
                <c:pt idx="265">
                  <c:v>0.57236249357041</c:v>
                </c:pt>
                <c:pt idx="266">
                  <c:v>0.57655604859175</c:v>
                </c:pt>
                <c:pt idx="267">
                  <c:v>0.580652578978522</c:v>
                </c:pt>
                <c:pt idx="268">
                  <c:v>0.584651610006916</c:v>
                </c:pt>
                <c:pt idx="269">
                  <c:v>0.588552819793542</c:v>
                </c:pt>
                <c:pt idx="270">
                  <c:v>0.592356037339401</c:v>
                </c:pt>
                <c:pt idx="271">
                  <c:v>0.596061240051668</c:v>
                </c:pt>
                <c:pt idx="272">
                  <c:v>0.599668550757465</c:v>
                </c:pt>
                <c:pt idx="273">
                  <c:v>0.603178234227894</c:v>
                </c:pt>
                <c:pt idx="274">
                  <c:v>0.606590693233924</c:v>
                </c:pt>
                <c:pt idx="275">
                  <c:v>0.609906464159613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Sheet1!$Q$4</c:f>
              <c:strCache>
                <c:ptCount val="1"/>
                <c:pt idx="0">
                  <c:v>OmegaL(t)/Sum</c:v>
                </c:pt>
              </c:strCache>
            </c:strRef>
          </c:tx>
          <c:marker>
            <c:symbol val="none"/>
          </c:marker>
          <c:xVal>
            <c:numRef>
              <c:f>Sheet1!$A$5:$A$280</c:f>
              <c:numCache>
                <c:formatCode>0.00E+00</c:formatCode>
                <c:ptCount val="276"/>
                <c:pt idx="0">
                  <c:v>1.38E10</c:v>
                </c:pt>
                <c:pt idx="1">
                  <c:v>1.311E10</c:v>
                </c:pt>
                <c:pt idx="2">
                  <c:v>1.24545E10</c:v>
                </c:pt>
                <c:pt idx="3">
                  <c:v>1.1831775E10</c:v>
                </c:pt>
                <c:pt idx="4">
                  <c:v>1.124018625E10</c:v>
                </c:pt>
                <c:pt idx="5">
                  <c:v>1.06781769375E10</c:v>
                </c:pt>
                <c:pt idx="6">
                  <c:v>1.0144268090625E10</c:v>
                </c:pt>
                <c:pt idx="7">
                  <c:v>9.63705468609375E9</c:v>
                </c:pt>
                <c:pt idx="8">
                  <c:v>9.15520195178906E9</c:v>
                </c:pt>
                <c:pt idx="9">
                  <c:v>8.69744185419961E9</c:v>
                </c:pt>
                <c:pt idx="10">
                  <c:v>8.26256976148963E9</c:v>
                </c:pt>
                <c:pt idx="11">
                  <c:v>7.84944127341515E9</c:v>
                </c:pt>
                <c:pt idx="12">
                  <c:v>7.45696920974439E9</c:v>
                </c:pt>
                <c:pt idx="13">
                  <c:v>7.08412074925717E9</c:v>
                </c:pt>
                <c:pt idx="14">
                  <c:v>6.72991471179431E9</c:v>
                </c:pt>
                <c:pt idx="15">
                  <c:v>6.39341897620459E9</c:v>
                </c:pt>
                <c:pt idx="16">
                  <c:v>6.07374802739436E9</c:v>
                </c:pt>
                <c:pt idx="17">
                  <c:v>5.77006062602465E9</c:v>
                </c:pt>
                <c:pt idx="18">
                  <c:v>5.48155759472341E9</c:v>
                </c:pt>
                <c:pt idx="19">
                  <c:v>5.20747971498724E9</c:v>
                </c:pt>
                <c:pt idx="20">
                  <c:v>4.94710572923788E9</c:v>
                </c:pt>
                <c:pt idx="21">
                  <c:v>4.69975044277599E9</c:v>
                </c:pt>
                <c:pt idx="22">
                  <c:v>4.46476292063719E9</c:v>
                </c:pt>
                <c:pt idx="23">
                  <c:v>4.24152477460533E9</c:v>
                </c:pt>
                <c:pt idx="24">
                  <c:v>4.02944853587506E9</c:v>
                </c:pt>
                <c:pt idx="25">
                  <c:v>3.82797610908131E9</c:v>
                </c:pt>
                <c:pt idx="26">
                  <c:v>3.63657730362724E9</c:v>
                </c:pt>
                <c:pt idx="27">
                  <c:v>3.45474843844588E9</c:v>
                </c:pt>
                <c:pt idx="28">
                  <c:v>3.28201101652359E9</c:v>
                </c:pt>
                <c:pt idx="29">
                  <c:v>3.11791046569741E9</c:v>
                </c:pt>
                <c:pt idx="30">
                  <c:v>2.96201494241254E9</c:v>
                </c:pt>
                <c:pt idx="31">
                  <c:v>2.81391419529191E9</c:v>
                </c:pt>
                <c:pt idx="32">
                  <c:v>2.67321848552731E9</c:v>
                </c:pt>
                <c:pt idx="33">
                  <c:v>2.53955756125095E9</c:v>
                </c:pt>
                <c:pt idx="34">
                  <c:v>2.4125796831884E9</c:v>
                </c:pt>
                <c:pt idx="35">
                  <c:v>2.29195069902898E9</c:v>
                </c:pt>
                <c:pt idx="36">
                  <c:v>2.17735316407753E9</c:v>
                </c:pt>
                <c:pt idx="37">
                  <c:v>2.06848550587365E9</c:v>
                </c:pt>
                <c:pt idx="38">
                  <c:v>1.96506123057997E9</c:v>
                </c:pt>
                <c:pt idx="39">
                  <c:v>1.86680816905097E9</c:v>
                </c:pt>
                <c:pt idx="40">
                  <c:v>1.77346776059842E9</c:v>
                </c:pt>
                <c:pt idx="41">
                  <c:v>1.6847943725685E9</c:v>
                </c:pt>
                <c:pt idx="42">
                  <c:v>1.60055465394008E9</c:v>
                </c:pt>
                <c:pt idx="43">
                  <c:v>1.52052692124307E9</c:v>
                </c:pt>
                <c:pt idx="44">
                  <c:v>1.44450057518092E9</c:v>
                </c:pt>
                <c:pt idx="45">
                  <c:v>1.37227554642187E9</c:v>
                </c:pt>
                <c:pt idx="46">
                  <c:v>1.30366176910078E9</c:v>
                </c:pt>
                <c:pt idx="47">
                  <c:v>1.23847868064574E9</c:v>
                </c:pt>
                <c:pt idx="48">
                  <c:v>1.17655474661345E9</c:v>
                </c:pt>
                <c:pt idx="49">
                  <c:v>1.11772700928278E9</c:v>
                </c:pt>
                <c:pt idx="50">
                  <c:v>1.06184065881864E9</c:v>
                </c:pt>
                <c:pt idx="51">
                  <c:v>1.00874862587771E9</c:v>
                </c:pt>
                <c:pt idx="52">
                  <c:v>9.58311194583824E8</c:v>
                </c:pt>
                <c:pt idx="53">
                  <c:v>9.10395634854633E8</c:v>
                </c:pt>
                <c:pt idx="54">
                  <c:v>8.64875853111901E8</c:v>
                </c:pt>
                <c:pt idx="55">
                  <c:v>8.21632060456306E8</c:v>
                </c:pt>
                <c:pt idx="56">
                  <c:v>7.80550457433491E8</c:v>
                </c:pt>
                <c:pt idx="57">
                  <c:v>7.41522934561816E8</c:v>
                </c:pt>
                <c:pt idx="58">
                  <c:v>7.04446787833725E8</c:v>
                </c:pt>
                <c:pt idx="59">
                  <c:v>6.69224448442039E8</c:v>
                </c:pt>
                <c:pt idx="60">
                  <c:v>6.35763226019937E8</c:v>
                </c:pt>
                <c:pt idx="61">
                  <c:v>6.0397506471894E8</c:v>
                </c:pt>
                <c:pt idx="62">
                  <c:v>5.73776311482993E8</c:v>
                </c:pt>
                <c:pt idx="63">
                  <c:v>5.45087495908844E8</c:v>
                </c:pt>
                <c:pt idx="64">
                  <c:v>5.17833121113401E8</c:v>
                </c:pt>
                <c:pt idx="65">
                  <c:v>4.91941465057731E8</c:v>
                </c:pt>
                <c:pt idx="66">
                  <c:v>4.67344391804845E8</c:v>
                </c:pt>
                <c:pt idx="67">
                  <c:v>4.43977172214602E8</c:v>
                </c:pt>
                <c:pt idx="68">
                  <c:v>4.21778313603872E8</c:v>
                </c:pt>
                <c:pt idx="69">
                  <c:v>4.00689397923679E8</c:v>
                </c:pt>
                <c:pt idx="70">
                  <c:v>3.80654928027495E8</c:v>
                </c:pt>
                <c:pt idx="71">
                  <c:v>3.6162218162612E8</c:v>
                </c:pt>
                <c:pt idx="72">
                  <c:v>3.43541072544814E8</c:v>
                </c:pt>
                <c:pt idx="73">
                  <c:v>3.26364018917573E8</c:v>
                </c:pt>
                <c:pt idx="74">
                  <c:v>3.10045817971694E8</c:v>
                </c:pt>
                <c:pt idx="75">
                  <c:v>2.9454352707311E8</c:v>
                </c:pt>
                <c:pt idx="76">
                  <c:v>2.79816350719454E8</c:v>
                </c:pt>
                <c:pt idx="77">
                  <c:v>2.65825533183482E8</c:v>
                </c:pt>
                <c:pt idx="78">
                  <c:v>2.52534256524307E8</c:v>
                </c:pt>
                <c:pt idx="79">
                  <c:v>2.39907543698092E8</c:v>
                </c:pt>
                <c:pt idx="80">
                  <c:v>2.27912166513187E8</c:v>
                </c:pt>
                <c:pt idx="81">
                  <c:v>2.16516558187528E8</c:v>
                </c:pt>
                <c:pt idx="82">
                  <c:v>2.05690730278152E8</c:v>
                </c:pt>
                <c:pt idx="83">
                  <c:v>1.95406193764244E8</c:v>
                </c:pt>
                <c:pt idx="84">
                  <c:v>1.85635884076032E8</c:v>
                </c:pt>
                <c:pt idx="85">
                  <c:v>1.7635408987223E8</c:v>
                </c:pt>
                <c:pt idx="86">
                  <c:v>1.67536385378619E8</c:v>
                </c:pt>
                <c:pt idx="87">
                  <c:v>1.59159566109688E8</c:v>
                </c:pt>
                <c:pt idx="88">
                  <c:v>1.51201587804203E8</c:v>
                </c:pt>
                <c:pt idx="89">
                  <c:v>1.43641508413993E8</c:v>
                </c:pt>
                <c:pt idx="90">
                  <c:v>1.36459432993294E8</c:v>
                </c:pt>
                <c:pt idx="91">
                  <c:v>1.29636461343629E8</c:v>
                </c:pt>
                <c:pt idx="92">
                  <c:v>1.23154638276447E8</c:v>
                </c:pt>
                <c:pt idx="93">
                  <c:v>1.16996906362625E8</c:v>
                </c:pt>
                <c:pt idx="94">
                  <c:v>1.11147061044494E8</c:v>
                </c:pt>
                <c:pt idx="95">
                  <c:v>1.05589707992269E8</c:v>
                </c:pt>
                <c:pt idx="96">
                  <c:v>1.00310222592656E8</c:v>
                </c:pt>
                <c:pt idx="97">
                  <c:v>9.52947114630228E7</c:v>
                </c:pt>
                <c:pt idx="98">
                  <c:v>9.05299758898717E7</c:v>
                </c:pt>
                <c:pt idx="99">
                  <c:v>8.60034770953781E7</c:v>
                </c:pt>
                <c:pt idx="100">
                  <c:v>8.17033032406092E7</c:v>
                </c:pt>
                <c:pt idx="101">
                  <c:v>7.76181380785787E7</c:v>
                </c:pt>
                <c:pt idx="102">
                  <c:v>7.37372311746498E7</c:v>
                </c:pt>
                <c:pt idx="103">
                  <c:v>7.00503696159173E7</c:v>
                </c:pt>
                <c:pt idx="104">
                  <c:v>6.65478511351214E7</c:v>
                </c:pt>
                <c:pt idx="105">
                  <c:v>6.32204585783654E7</c:v>
                </c:pt>
                <c:pt idx="106">
                  <c:v>6.00594356494471E7</c:v>
                </c:pt>
                <c:pt idx="107">
                  <c:v>5.70564638669747E7</c:v>
                </c:pt>
                <c:pt idx="108">
                  <c:v>5.4203640673626E7</c:v>
                </c:pt>
                <c:pt idx="109">
                  <c:v>5.14934586399447E7</c:v>
                </c:pt>
                <c:pt idx="110">
                  <c:v>4.89187857079475E7</c:v>
                </c:pt>
                <c:pt idx="111">
                  <c:v>4.64728464225501E7</c:v>
                </c:pt>
                <c:pt idx="112">
                  <c:v>4.41492041014226E7</c:v>
                </c:pt>
                <c:pt idx="113">
                  <c:v>4.19417438963514E7</c:v>
                </c:pt>
                <c:pt idx="114">
                  <c:v>3.98446567015339E7</c:v>
                </c:pt>
                <c:pt idx="115">
                  <c:v>3.78524238664572E7</c:v>
                </c:pt>
                <c:pt idx="116">
                  <c:v>3.59598026731343E7</c:v>
                </c:pt>
                <c:pt idx="117">
                  <c:v>3.41618125394776E7</c:v>
                </c:pt>
                <c:pt idx="118">
                  <c:v>3.24537219125037E7</c:v>
                </c:pt>
                <c:pt idx="119">
                  <c:v>3.08310358168785E7</c:v>
                </c:pt>
                <c:pt idx="120">
                  <c:v>2.92894840260346E7</c:v>
                </c:pt>
                <c:pt idx="121">
                  <c:v>2.78250098247329E7</c:v>
                </c:pt>
                <c:pt idx="122">
                  <c:v>2.64337593334962E7</c:v>
                </c:pt>
                <c:pt idx="123">
                  <c:v>2.51120713668214E7</c:v>
                </c:pt>
                <c:pt idx="124">
                  <c:v>2.38564677984803E7</c:v>
                </c:pt>
                <c:pt idx="125">
                  <c:v>2.26636444085563E7</c:v>
                </c:pt>
                <c:pt idx="126">
                  <c:v>2.15304621881285E7</c:v>
                </c:pt>
                <c:pt idx="127">
                  <c:v>2.04539390787221E7</c:v>
                </c:pt>
                <c:pt idx="128">
                  <c:v>1.9431242124786E7</c:v>
                </c:pt>
                <c:pt idx="129">
                  <c:v>1.84596800185467E7</c:v>
                </c:pt>
                <c:pt idx="130">
                  <c:v>1.75366960176193E7</c:v>
                </c:pt>
                <c:pt idx="131">
                  <c:v>1.66598612167384E7</c:v>
                </c:pt>
                <c:pt idx="132">
                  <c:v>1.58268681559015E7</c:v>
                </c:pt>
                <c:pt idx="133">
                  <c:v>1.50355247481064E7</c:v>
                </c:pt>
                <c:pt idx="134">
                  <c:v>1.42837485107011E7</c:v>
                </c:pt>
                <c:pt idx="135">
                  <c:v>1.3569561085166E7</c:v>
                </c:pt>
                <c:pt idx="136">
                  <c:v>1.28910830309077E7</c:v>
                </c:pt>
                <c:pt idx="137">
                  <c:v>1.22465288793623E7</c:v>
                </c:pt>
                <c:pt idx="138">
                  <c:v>1.16342024353942E7</c:v>
                </c:pt>
                <c:pt idx="139">
                  <c:v>1.10524923136245E7</c:v>
                </c:pt>
                <c:pt idx="140">
                  <c:v>1.04998676979433E7</c:v>
                </c:pt>
                <c:pt idx="141">
                  <c:v>9.9748743130461E6</c:v>
                </c:pt>
                <c:pt idx="142">
                  <c:v>9.4761305973938E6</c:v>
                </c:pt>
                <c:pt idx="143">
                  <c:v>9.00232406752411E6</c:v>
                </c:pt>
                <c:pt idx="144">
                  <c:v>8.5522078641479E6</c:v>
                </c:pt>
                <c:pt idx="145">
                  <c:v>8.1245974709405E6</c:v>
                </c:pt>
                <c:pt idx="146">
                  <c:v>7.71836759739348E6</c:v>
                </c:pt>
                <c:pt idx="147">
                  <c:v>7.3324492175238E6</c:v>
                </c:pt>
                <c:pt idx="148">
                  <c:v>6.96582675664761E6</c:v>
                </c:pt>
                <c:pt idx="149">
                  <c:v>6.61753541881523E6</c:v>
                </c:pt>
                <c:pt idx="150">
                  <c:v>6.28665864787447E6</c:v>
                </c:pt>
                <c:pt idx="151">
                  <c:v>5.97232571548075E6</c:v>
                </c:pt>
                <c:pt idx="152">
                  <c:v>5.67370942970671E6</c:v>
                </c:pt>
                <c:pt idx="153">
                  <c:v>5.39002395822137E6</c:v>
                </c:pt>
                <c:pt idx="154">
                  <c:v>5.12052276031031E6</c:v>
                </c:pt>
                <c:pt idx="155">
                  <c:v>4.86449662229479E6</c:v>
                </c:pt>
                <c:pt idx="156">
                  <c:v>4.62127179118005E6</c:v>
                </c:pt>
                <c:pt idx="157">
                  <c:v>4.39020820162105E6</c:v>
                </c:pt>
                <c:pt idx="158">
                  <c:v>4.17069779153999E6</c:v>
                </c:pt>
                <c:pt idx="159">
                  <c:v>3.96216290196299E6</c:v>
                </c:pt>
                <c:pt idx="160">
                  <c:v>3.76405475686484E6</c:v>
                </c:pt>
                <c:pt idx="161">
                  <c:v>3.5758520190216E6</c:v>
                </c:pt>
                <c:pt idx="162">
                  <c:v>3.39705941807052E6</c:v>
                </c:pt>
                <c:pt idx="163">
                  <c:v>3.227206447167E6</c:v>
                </c:pt>
                <c:pt idx="164">
                  <c:v>3.06584612480865E6</c:v>
                </c:pt>
                <c:pt idx="165">
                  <c:v>2.91255381856821E6</c:v>
                </c:pt>
                <c:pt idx="166">
                  <c:v>2.7669261276398E6</c:v>
                </c:pt>
                <c:pt idx="167">
                  <c:v>2.62857982125781E6</c:v>
                </c:pt>
                <c:pt idx="168">
                  <c:v>2.49715083019492E6</c:v>
                </c:pt>
                <c:pt idx="169">
                  <c:v>2.37229328868518E6</c:v>
                </c:pt>
                <c:pt idx="170">
                  <c:v>2.25367862425092E6</c:v>
                </c:pt>
                <c:pt idx="171">
                  <c:v>2.14099469303837E6</c:v>
                </c:pt>
                <c:pt idx="172">
                  <c:v>2.03394495838645E6</c:v>
                </c:pt>
                <c:pt idx="173">
                  <c:v>1.93224771046713E6</c:v>
                </c:pt>
                <c:pt idx="174">
                  <c:v>1.83563532494377E6</c:v>
                </c:pt>
                <c:pt idx="175">
                  <c:v>1.74385355869658E6</c:v>
                </c:pt>
                <c:pt idx="176">
                  <c:v>1.65666088076176E6</c:v>
                </c:pt>
                <c:pt idx="177">
                  <c:v>1.57382783672367E6</c:v>
                </c:pt>
                <c:pt idx="178">
                  <c:v>1.49513644488748E6</c:v>
                </c:pt>
                <c:pt idx="179">
                  <c:v>1.42037962264311E6</c:v>
                </c:pt>
                <c:pt idx="180">
                  <c:v>1.34936064151095E6</c:v>
                </c:pt>
                <c:pt idx="181">
                  <c:v>1.28189260943541E6</c:v>
                </c:pt>
                <c:pt idx="182">
                  <c:v>1.21779797896364E6</c:v>
                </c:pt>
                <c:pt idx="183">
                  <c:v>1.15690808001545E6</c:v>
                </c:pt>
                <c:pt idx="184">
                  <c:v>1.09906267601468E6</c:v>
                </c:pt>
                <c:pt idx="185">
                  <c:v>1.04410954221395E6</c:v>
                </c:pt>
                <c:pt idx="186">
                  <c:v>991904.0651032498</c:v>
                </c:pt>
                <c:pt idx="187">
                  <c:v>942308.8618480872</c:v>
                </c:pt>
                <c:pt idx="188">
                  <c:v>895193.4187556828</c:v>
                </c:pt>
                <c:pt idx="189">
                  <c:v>850433.7478178987</c:v>
                </c:pt>
                <c:pt idx="190">
                  <c:v>807912.0604270037</c:v>
                </c:pt>
                <c:pt idx="191">
                  <c:v>767516.4574056535</c:v>
                </c:pt>
                <c:pt idx="192">
                  <c:v>729140.6345353709</c:v>
                </c:pt>
                <c:pt idx="193">
                  <c:v>692683.6028086023</c:v>
                </c:pt>
                <c:pt idx="194">
                  <c:v>658049.4226681722</c:v>
                </c:pt>
                <c:pt idx="195">
                  <c:v>625146.9515347635</c:v>
                </c:pt>
                <c:pt idx="196">
                  <c:v>593889.6039580253</c:v>
                </c:pt>
                <c:pt idx="197">
                  <c:v>564195.1237601241</c:v>
                </c:pt>
                <c:pt idx="198">
                  <c:v>535985.3675721178</c:v>
                </c:pt>
                <c:pt idx="199">
                  <c:v>509186.099193512</c:v>
                </c:pt>
                <c:pt idx="200">
                  <c:v>483726.7942338363</c:v>
                </c:pt>
                <c:pt idx="201">
                  <c:v>459540.4545221444</c:v>
                </c:pt>
                <c:pt idx="202">
                  <c:v>436563.4317960372</c:v>
                </c:pt>
                <c:pt idx="203">
                  <c:v>414735.2602062353</c:v>
                </c:pt>
                <c:pt idx="204">
                  <c:v>393998.4971959235</c:v>
                </c:pt>
                <c:pt idx="205">
                  <c:v>374298.5723361273</c:v>
                </c:pt>
                <c:pt idx="206">
                  <c:v>355583.6437193209</c:v>
                </c:pt>
                <c:pt idx="207">
                  <c:v>337804.4615333548</c:v>
                </c:pt>
                <c:pt idx="208">
                  <c:v>320914.2384566871</c:v>
                </c:pt>
                <c:pt idx="209">
                  <c:v>304868.5265338527</c:v>
                </c:pt>
                <c:pt idx="210">
                  <c:v>289625.1002071601</c:v>
                </c:pt>
                <c:pt idx="211">
                  <c:v>275143.8451968021</c:v>
                </c:pt>
                <c:pt idx="212">
                  <c:v>261386.652936962</c:v>
                </c:pt>
                <c:pt idx="213">
                  <c:v>248317.3202901139</c:v>
                </c:pt>
                <c:pt idx="214">
                  <c:v>235901.4542756082</c:v>
                </c:pt>
                <c:pt idx="215">
                  <c:v>224106.3815618278</c:v>
                </c:pt>
                <c:pt idx="216">
                  <c:v>212901.0624837364</c:v>
                </c:pt>
                <c:pt idx="217">
                  <c:v>202256.0093595496</c:v>
                </c:pt>
                <c:pt idx="218">
                  <c:v>192143.2088915721</c:v>
                </c:pt>
                <c:pt idx="219">
                  <c:v>182536.0484469935</c:v>
                </c:pt>
                <c:pt idx="220">
                  <c:v>173409.2460246438</c:v>
                </c:pt>
                <c:pt idx="221">
                  <c:v>164738.7837234116</c:v>
                </c:pt>
                <c:pt idx="222">
                  <c:v>156501.844537241</c:v>
                </c:pt>
                <c:pt idx="223">
                  <c:v>148676.7523103789</c:v>
                </c:pt>
                <c:pt idx="224">
                  <c:v>141242.91469486</c:v>
                </c:pt>
                <c:pt idx="225">
                  <c:v>134180.768960117</c:v>
                </c:pt>
                <c:pt idx="226">
                  <c:v>127471.7305121111</c:v>
                </c:pt>
                <c:pt idx="227">
                  <c:v>121098.1439865056</c:v>
                </c:pt>
                <c:pt idx="228">
                  <c:v>115043.2367871803</c:v>
                </c:pt>
                <c:pt idx="229">
                  <c:v>109291.0749478213</c:v>
                </c:pt>
                <c:pt idx="230">
                  <c:v>103826.5212004302</c:v>
                </c:pt>
                <c:pt idx="231">
                  <c:v>98635.19514040868</c:v>
                </c:pt>
                <c:pt idx="232">
                  <c:v>93703.43538338824</c:v>
                </c:pt>
                <c:pt idx="233">
                  <c:v>89018.26361421883</c:v>
                </c:pt>
                <c:pt idx="234">
                  <c:v>84567.35043350787</c:v>
                </c:pt>
                <c:pt idx="235">
                  <c:v>80338.98291183249</c:v>
                </c:pt>
                <c:pt idx="236">
                  <c:v>76322.03376624085</c:v>
                </c:pt>
                <c:pt idx="237">
                  <c:v>72505.93207792881</c:v>
                </c:pt>
                <c:pt idx="238">
                  <c:v>68880.63547403237</c:v>
                </c:pt>
                <c:pt idx="239">
                  <c:v>65436.60370033075</c:v>
                </c:pt>
                <c:pt idx="240">
                  <c:v>62164.77351531421</c:v>
                </c:pt>
                <c:pt idx="241">
                  <c:v>59056.5348395485</c:v>
                </c:pt>
                <c:pt idx="242">
                  <c:v>56103.70809757107</c:v>
                </c:pt>
                <c:pt idx="243">
                  <c:v>53298.52269269252</c:v>
                </c:pt>
                <c:pt idx="244">
                  <c:v>50633.5965580579</c:v>
                </c:pt>
                <c:pt idx="245">
                  <c:v>48101.916730155</c:v>
                </c:pt>
                <c:pt idx="246">
                  <c:v>45696.82089364724</c:v>
                </c:pt>
                <c:pt idx="247">
                  <c:v>43411.97984896488</c:v>
                </c:pt>
                <c:pt idx="248">
                  <c:v>41241.38085651663</c:v>
                </c:pt>
                <c:pt idx="249">
                  <c:v>39179.3118136908</c:v>
                </c:pt>
                <c:pt idx="250">
                  <c:v>37220.34622300625</c:v>
                </c:pt>
                <c:pt idx="251">
                  <c:v>35359.32891185594</c:v>
                </c:pt>
                <c:pt idx="252">
                  <c:v>33591.36246626314</c:v>
                </c:pt>
                <c:pt idx="253">
                  <c:v>31911.79434294998</c:v>
                </c:pt>
                <c:pt idx="254">
                  <c:v>30316.20462580248</c:v>
                </c:pt>
                <c:pt idx="255">
                  <c:v>28800.39439451236</c:v>
                </c:pt>
                <c:pt idx="256">
                  <c:v>27360.37467478674</c:v>
                </c:pt>
                <c:pt idx="257">
                  <c:v>25992.3559410474</c:v>
                </c:pt>
                <c:pt idx="258">
                  <c:v>24692.73814399503</c:v>
                </c:pt>
                <c:pt idx="259">
                  <c:v>23458.10123679528</c:v>
                </c:pt>
                <c:pt idx="260">
                  <c:v>22285.19617495551</c:v>
                </c:pt>
                <c:pt idx="261">
                  <c:v>21170.93636620773</c:v>
                </c:pt>
                <c:pt idx="262">
                  <c:v>20112.38954789735</c:v>
                </c:pt>
                <c:pt idx="263">
                  <c:v>19106.77007050248</c:v>
                </c:pt>
                <c:pt idx="264">
                  <c:v>18151.43156697736</c:v>
                </c:pt>
                <c:pt idx="265">
                  <c:v>17243.85998862849</c:v>
                </c:pt>
                <c:pt idx="266">
                  <c:v>16381.66698919706</c:v>
                </c:pt>
                <c:pt idx="267">
                  <c:v>15562.58363973721</c:v>
                </c:pt>
                <c:pt idx="268">
                  <c:v>14784.45445775035</c:v>
                </c:pt>
                <c:pt idx="269">
                  <c:v>14045.23173486283</c:v>
                </c:pt>
                <c:pt idx="270">
                  <c:v>13342.97014811969</c:v>
                </c:pt>
                <c:pt idx="271">
                  <c:v>12675.8216407137</c:v>
                </c:pt>
                <c:pt idx="272">
                  <c:v>12042.03055867802</c:v>
                </c:pt>
                <c:pt idx="273">
                  <c:v>11439.92903074412</c:v>
                </c:pt>
                <c:pt idx="274">
                  <c:v>10867.93257920691</c:v>
                </c:pt>
                <c:pt idx="275">
                  <c:v>10324.53595024656</c:v>
                </c:pt>
              </c:numCache>
            </c:numRef>
          </c:xVal>
          <c:yVal>
            <c:numRef>
              <c:f>Sheet1!$Q$5:$Q$280</c:f>
              <c:numCache>
                <c:formatCode>0.00E+00</c:formatCode>
                <c:ptCount val="276"/>
                <c:pt idx="0">
                  <c:v>0.708943</c:v>
                </c:pt>
                <c:pt idx="1">
                  <c:v>0.677179032962883</c:v>
                </c:pt>
                <c:pt idx="2">
                  <c:v>0.644672293351394</c:v>
                </c:pt>
                <c:pt idx="3">
                  <c:v>0.611703765782307</c:v>
                </c:pt>
                <c:pt idx="4">
                  <c:v>0.578551847243436</c:v>
                </c:pt>
                <c:pt idx="5">
                  <c:v>0.545484677482195</c:v>
                </c:pt>
                <c:pt idx="6">
                  <c:v>0.51275358963282</c:v>
                </c:pt>
                <c:pt idx="7">
                  <c:v>0.480587887329277</c:v>
                </c:pt>
                <c:pt idx="8">
                  <c:v>0.449191038791783</c:v>
                </c:pt>
                <c:pt idx="9">
                  <c:v>0.418738274783594</c:v>
                </c:pt>
                <c:pt idx="10">
                  <c:v>0.389375493342061</c:v>
                </c:pt>
                <c:pt idx="11">
                  <c:v>0.361219313484076</c:v>
                </c:pt>
                <c:pt idx="12">
                  <c:v>0.334358083041892</c:v>
                </c:pt>
                <c:pt idx="13">
                  <c:v>0.30885363023751</c:v>
                </c:pt>
                <c:pt idx="14">
                  <c:v>0.284743550778247</c:v>
                </c:pt>
                <c:pt idx="15">
                  <c:v>0.262043837640923</c:v>
                </c:pt>
                <c:pt idx="16">
                  <c:v>0.240751684768408</c:v>
                </c:pt>
                <c:pt idx="17">
                  <c:v>0.220848324560723</c:v>
                </c:pt>
                <c:pt idx="18">
                  <c:v>0.20230178898525</c:v>
                </c:pt>
                <c:pt idx="19">
                  <c:v>0.185069512892916</c:v>
                </c:pt>
                <c:pt idx="20">
                  <c:v>0.16910072407139</c:v>
                </c:pt>
                <c:pt idx="21">
                  <c:v>0.154338586770538</c:v>
                </c:pt>
                <c:pt idx="22">
                  <c:v>0.140722083545845</c:v>
                </c:pt>
                <c:pt idx="23">
                  <c:v>0.128187634341375</c:v>
                </c:pt>
                <c:pt idx="24">
                  <c:v>0.116670462105249</c:v>
                </c:pt>
                <c:pt idx="25">
                  <c:v>0.106105721381036</c:v>
                </c:pt>
                <c:pt idx="26">
                  <c:v>0.0964294107948252</c:v>
                </c:pt>
                <c:pt idx="27">
                  <c:v>0.0875790927066469</c:v>
                </c:pt>
                <c:pt idx="28">
                  <c:v>0.0794944440227653</c:v>
                </c:pt>
                <c:pt idx="29">
                  <c:v>0.0721176617148754</c:v>
                </c:pt>
                <c:pt idx="30">
                  <c:v>0.0653937453342738</c:v>
                </c:pt>
                <c:pt idx="31">
                  <c:v>0.059270677041608</c:v>
                </c:pt>
                <c:pt idx="32">
                  <c:v>0.0536995176268049</c:v>
                </c:pt>
                <c:pt idx="33">
                  <c:v>0.0486344348413937</c:v>
                </c:pt>
                <c:pt idx="34">
                  <c:v>0.044032678229542</c:v>
                </c:pt>
                <c:pt idx="35">
                  <c:v>0.0398545126078726</c:v>
                </c:pt>
                <c:pt idx="36">
                  <c:v>0.0360631204595493</c:v>
                </c:pt>
                <c:pt idx="37">
                  <c:v>0.0326244818039106</c:v>
                </c:pt>
                <c:pt idx="38">
                  <c:v>0.0295072385905213</c:v>
                </c:pt>
                <c:pt idx="39">
                  <c:v>0.0266825493455157</c:v>
                </c:pt>
                <c:pt idx="40">
                  <c:v>0.024123938660037</c:v>
                </c:pt>
                <c:pt idx="41">
                  <c:v>0.0218071451421117</c:v>
                </c:pt>
                <c:pt idx="42">
                  <c:v>0.0197099706383979</c:v>
                </c:pt>
                <c:pt idx="43">
                  <c:v>0.0178121328538402</c:v>
                </c:pt>
                <c:pt idx="44">
                  <c:v>0.0160951229383146</c:v>
                </c:pt>
                <c:pt idx="45">
                  <c:v>0.0145420691535907</c:v>
                </c:pt>
                <c:pt idx="46">
                  <c:v>0.0131376073663134</c:v>
                </c:pt>
                <c:pt idx="47">
                  <c:v>0.0118677588195892</c:v>
                </c:pt>
                <c:pt idx="48">
                  <c:v>0.0107198154050501</c:v>
                </c:pt>
                <c:pt idx="49">
                  <c:v>0.00968223247836917</c:v>
                </c:pt>
                <c:pt idx="50">
                  <c:v>0.00874452912494784</c:v>
                </c:pt>
                <c:pt idx="51">
                  <c:v>0.00789719568107322</c:v>
                </c:pt>
                <c:pt idx="52">
                  <c:v>0.00713160824259174</c:v>
                </c:pt>
                <c:pt idx="53">
                  <c:v>0.0064399498425047</c:v>
                </c:pt>
                <c:pt idx="54">
                  <c:v>0.00581513794620349</c:v>
                </c:pt>
                <c:pt idx="55">
                  <c:v>0.0052507578944739</c:v>
                </c:pt>
                <c:pt idx="56">
                  <c:v>0.00474100191675093</c:v>
                </c:pt>
                <c:pt idx="57">
                  <c:v>0.00428061333780867</c:v>
                </c:pt>
                <c:pt idx="58">
                  <c:v>0.00386483560802971</c:v>
                </c:pt>
                <c:pt idx="59">
                  <c:v>0.00348936579892929</c:v>
                </c:pt>
                <c:pt idx="60">
                  <c:v>0.00315031222036041</c:v>
                </c:pt>
                <c:pt idx="61">
                  <c:v>0.00284415583273329</c:v>
                </c:pt>
                <c:pt idx="62">
                  <c:v>0.00256771514580714</c:v>
                </c:pt>
                <c:pt idx="63">
                  <c:v>0.00231811431450318</c:v>
                </c:pt>
                <c:pt idx="64">
                  <c:v>0.00209275416125128</c:v>
                </c:pt>
                <c:pt idx="65">
                  <c:v>0.00188928587324184</c:v>
                </c:pt>
                <c:pt idx="66">
                  <c:v>0.00170558714133512</c:v>
                </c:pt>
                <c:pt idx="67">
                  <c:v>0.0015397405250852</c:v>
                </c:pt>
                <c:pt idx="68">
                  <c:v>0.00139001384523052</c:v>
                </c:pt>
                <c:pt idx="69">
                  <c:v>0.00125484242100076</c:v>
                </c:pt>
                <c:pt idx="70">
                  <c:v>0.00113281298464312</c:v>
                </c:pt>
                <c:pt idx="71">
                  <c:v>0.00102264911965987</c:v>
                </c:pt>
                <c:pt idx="72">
                  <c:v>0.00092319808237672</c:v>
                </c:pt>
                <c:pt idx="73">
                  <c:v>0.000833418878645454</c:v>
                </c:pt>
                <c:pt idx="74">
                  <c:v>0.000752371478756891</c:v>
                </c:pt>
                <c:pt idx="75">
                  <c:v>0.00067920706403774</c:v>
                </c:pt>
                <c:pt idx="76">
                  <c:v>0.000613159208174073</c:v>
                </c:pt>
                <c:pt idx="77">
                  <c:v>0.000553535905089347</c:v>
                </c:pt>
                <c:pt idx="78">
                  <c:v>0.000499712363257257</c:v>
                </c:pt>
                <c:pt idx="79">
                  <c:v>0.000451124493696625</c:v>
                </c:pt>
                <c:pt idx="80">
                  <c:v>0.00040726302562634</c:v>
                </c:pt>
                <c:pt idx="81">
                  <c:v>0.000367668189899418</c:v>
                </c:pt>
                <c:pt idx="82">
                  <c:v>0.000331924915932332</c:v>
                </c:pt>
                <c:pt idx="83">
                  <c:v>0.000299658492941297</c:v>
                </c:pt>
                <c:pt idx="84">
                  <c:v>0.000270530650932472</c:v>
                </c:pt>
                <c:pt idx="85">
                  <c:v>0.000244236021105731</c:v>
                </c:pt>
                <c:pt idx="86">
                  <c:v>0.000220498939157923</c:v>
                </c:pt>
                <c:pt idx="87">
                  <c:v>0.000199070558444327</c:v>
                </c:pt>
                <c:pt idx="88">
                  <c:v>0.000179726243107317</c:v>
                </c:pt>
                <c:pt idx="89">
                  <c:v>0.000162263214137466</c:v>
                </c:pt>
                <c:pt idx="90">
                  <c:v>0.000146498423920755</c:v>
                </c:pt>
                <c:pt idx="91">
                  <c:v>0.000132266637170312</c:v>
                </c:pt>
                <c:pt idx="92">
                  <c:v>0.00011941869826439</c:v>
                </c:pt>
                <c:pt idx="93">
                  <c:v>0.000107819966934305</c:v>
                </c:pt>
                <c:pt idx="94">
                  <c:v>9.73489059854388E-5</c:v>
                </c:pt>
                <c:pt idx="95">
                  <c:v>8.78958063080316E-5</c:v>
                </c:pt>
                <c:pt idx="96">
                  <c:v>7.93616358578686E-5</c:v>
                </c:pt>
                <c:pt idx="97">
                  <c:v>7.16570005740728E-5</c:v>
                </c:pt>
                <c:pt idx="98">
                  <c:v>6.47012063649939E-5</c:v>
                </c:pt>
                <c:pt idx="99">
                  <c:v>5.84214123451423E-5</c:v>
                </c:pt>
                <c:pt idx="100">
                  <c:v>5.27518664569419E-5</c:v>
                </c:pt>
                <c:pt idx="101">
                  <c:v>4.76332154703419E-5</c:v>
                </c:pt>
                <c:pt idx="102">
                  <c:v>4.30118821297013E-5</c:v>
                </c:pt>
                <c:pt idx="103">
                  <c:v>3.88395029188541E-5</c:v>
                </c:pt>
                <c:pt idx="104">
                  <c:v>3.507242054895E-5</c:v>
                </c:pt>
                <c:pt idx="105">
                  <c:v>3.1671225846076E-5</c:v>
                </c:pt>
                <c:pt idx="106">
                  <c:v>2.86003442327086E-5</c:v>
                </c:pt>
                <c:pt idx="107">
                  <c:v>2.58276624639812E-5</c:v>
                </c:pt>
                <c:pt idx="108">
                  <c:v>2.33241917014762E-5</c:v>
                </c:pt>
                <c:pt idx="109">
                  <c:v>2.10637633880593E-5</c:v>
                </c:pt>
                <c:pt idx="110">
                  <c:v>1.90227547311582E-5</c:v>
                </c:pt>
                <c:pt idx="111">
                  <c:v>1.71798409123866E-5</c:v>
                </c:pt>
                <c:pt idx="112">
                  <c:v>1.55157714217798E-5</c:v>
                </c:pt>
                <c:pt idx="113">
                  <c:v>1.40131681680224E-5</c:v>
                </c:pt>
                <c:pt idx="114">
                  <c:v>1.26563432445952E-5</c:v>
                </c:pt>
                <c:pt idx="115">
                  <c:v>1.14311344380811E-5</c:v>
                </c:pt>
                <c:pt idx="116">
                  <c:v>1.03247567511394E-5</c:v>
                </c:pt>
                <c:pt idx="117">
                  <c:v>9.32566838080784E-6</c:v>
                </c:pt>
                <c:pt idx="118">
                  <c:v>8.42344974459544E-6</c:v>
                </c:pt>
                <c:pt idx="119">
                  <c:v>7.60869428385252E-6</c:v>
                </c:pt>
                <c:pt idx="120">
                  <c:v>6.87290989761365E-6</c:v>
                </c:pt>
                <c:pt idx="121">
                  <c:v>6.20842997176394E-6</c:v>
                </c:pt>
                <c:pt idx="122">
                  <c:v>5.60833306917839E-6</c:v>
                </c:pt>
                <c:pt idx="123">
                  <c:v>5.06637043746756E-6</c:v>
                </c:pt>
                <c:pt idx="124">
                  <c:v>4.5769005730894E-6</c:v>
                </c:pt>
                <c:pt idx="125">
                  <c:v>4.13483015472043E-6</c:v>
                </c:pt>
                <c:pt idx="126">
                  <c:v>3.73556072569282E-6</c:v>
                </c:pt>
                <c:pt idx="127">
                  <c:v>3.37494056570418E-6</c:v>
                </c:pt>
                <c:pt idx="128">
                  <c:v>3.04922124652248E-6</c:v>
                </c:pt>
                <c:pt idx="129">
                  <c:v>2.7550184156198E-6</c:v>
                </c:pt>
                <c:pt idx="130">
                  <c:v>2.48927639608235E-6</c:v>
                </c:pt>
                <c:pt idx="131">
                  <c:v>2.24923623123733E-6</c:v>
                </c:pt>
                <c:pt idx="132">
                  <c:v>2.03240683862106E-6</c:v>
                </c:pt>
                <c:pt idx="133">
                  <c:v>1.83653897057697E-6</c:v>
                </c:pt>
                <c:pt idx="134">
                  <c:v>1.65960170825014E-6</c:v>
                </c:pt>
                <c:pt idx="135">
                  <c:v>1.49976124235675E-6</c:v>
                </c:pt>
                <c:pt idx="136">
                  <c:v>1.35536171812189E-6</c:v>
                </c:pt>
                <c:pt idx="137">
                  <c:v>1.22490794345919E-6</c:v>
                </c:pt>
                <c:pt idx="138">
                  <c:v>1.10704977903087E-6</c:v>
                </c:pt>
                <c:pt idx="139">
                  <c:v>1.00056804648852E-6</c:v>
                </c:pt>
                <c:pt idx="140">
                  <c:v>9.04361807134673E-7</c:v>
                </c:pt>
                <c:pt idx="141">
                  <c:v>8.17436877633909E-7</c:v>
                </c:pt>
                <c:pt idx="142">
                  <c:v>7.38895462387823E-7</c:v>
                </c:pt>
                <c:pt idx="143">
                  <c:v>6.67926793910647E-7</c:v>
                </c:pt>
                <c:pt idx="144">
                  <c:v>6.03798683121635E-7</c:v>
                </c:pt>
                <c:pt idx="145">
                  <c:v>5.45849891020018E-7</c:v>
                </c:pt>
                <c:pt idx="146">
                  <c:v>4.93483241827695E-7</c:v>
                </c:pt>
                <c:pt idx="147">
                  <c:v>4.46159405464786E-7</c:v>
                </c:pt>
                <c:pt idx="148">
                  <c:v>4.03391284245206E-7</c:v>
                </c:pt>
                <c:pt idx="149">
                  <c:v>3.64738945017972E-7</c:v>
                </c:pt>
                <c:pt idx="150">
                  <c:v>3.29805043700787E-7</c:v>
                </c:pt>
                <c:pt idx="151">
                  <c:v>2.98230694316591E-7</c:v>
                </c:pt>
                <c:pt idx="152">
                  <c:v>2.69691739304526E-7</c:v>
                </c:pt>
                <c:pt idx="153">
                  <c:v>2.43895382084222E-7</c:v>
                </c:pt>
                <c:pt idx="154">
                  <c:v>2.20577146649605E-7</c:v>
                </c:pt>
                <c:pt idx="155">
                  <c:v>1.99498132396222E-7</c:v>
                </c:pt>
                <c:pt idx="156">
                  <c:v>1.80442535480038E-7</c:v>
                </c:pt>
                <c:pt idx="157">
                  <c:v>1.63215410798463E-7</c:v>
                </c:pt>
                <c:pt idx="158">
                  <c:v>1.47640651205092E-7</c:v>
                </c:pt>
                <c:pt idx="159">
                  <c:v>1.33559162845157E-7</c:v>
                </c:pt>
                <c:pt idx="160">
                  <c:v>1.20827217552561E-7</c:v>
                </c:pt>
                <c:pt idx="161">
                  <c:v>1.09314965103339E-7</c:v>
                </c:pt>
                <c:pt idx="162">
                  <c:v>9.89050897938757E-8</c:v>
                </c:pt>
                <c:pt idx="163">
                  <c:v>8.94915973228427E-8</c:v>
                </c:pt>
                <c:pt idx="164">
                  <c:v>8.09787193193784E-8</c:v>
                </c:pt>
                <c:pt idx="165">
                  <c:v>7.32799240909086E-8</c:v>
                </c:pt>
                <c:pt idx="166">
                  <c:v>6.63170232750705E-8</c:v>
                </c:pt>
                <c:pt idx="167">
                  <c:v>6.00193650831872E-8</c:v>
                </c:pt>
                <c:pt idx="168">
                  <c:v>5.43231057280545E-8</c:v>
                </c:pt>
                <c:pt idx="169">
                  <c:v>4.9170551446111E-8</c:v>
                </c:pt>
                <c:pt idx="170">
                  <c:v>4.45095642617721E-8</c:v>
                </c:pt>
                <c:pt idx="171">
                  <c:v>4.02930253077106E-8</c:v>
                </c:pt>
                <c:pt idx="172">
                  <c:v>3.64783501160288E-8</c:v>
                </c:pt>
                <c:pt idx="173">
                  <c:v>3.30270508379846E-8</c:v>
                </c:pt>
                <c:pt idx="174">
                  <c:v>2.99043408398489E-8</c:v>
                </c:pt>
                <c:pt idx="175">
                  <c:v>2.70787775647289E-8</c:v>
                </c:pt>
                <c:pt idx="176">
                  <c:v>2.4521939949457E-8</c:v>
                </c:pt>
                <c:pt idx="177">
                  <c:v>2.22081370460667E-8</c:v>
                </c:pt>
                <c:pt idx="178">
                  <c:v>2.01141448227639E-8</c:v>
                </c:pt>
                <c:pt idx="179">
                  <c:v>1.82189684130422E-8</c:v>
                </c:pt>
                <c:pt idx="180">
                  <c:v>1.65036273467803E-8</c:v>
                </c:pt>
                <c:pt idx="181">
                  <c:v>1.49509615365712E-8</c:v>
                </c:pt>
                <c:pt idx="182">
                  <c:v>1.35454560086644E-8</c:v>
                </c:pt>
                <c:pt idx="183">
                  <c:v>1.22730825630383E-8</c:v>
                </c:pt>
                <c:pt idx="184">
                  <c:v>1.11211567232858E-8</c:v>
                </c:pt>
                <c:pt idx="185">
                  <c:v>1.00782084960434E-8</c:v>
                </c:pt>
                <c:pt idx="186">
                  <c:v>9.13386560329373E-9</c:v>
                </c:pt>
                <c:pt idx="187">
                  <c:v>8.2787479805127E-9</c:v>
                </c:pt>
                <c:pt idx="188">
                  <c:v>7.50437245068828E-9</c:v>
                </c:pt>
                <c:pt idx="189">
                  <c:v>6.80306658991788E-9</c:v>
                </c:pt>
                <c:pt idx="190">
                  <c:v>6.16789089571145E-9</c:v>
                </c:pt>
                <c:pt idx="191">
                  <c:v>5.59256845528258E-9</c:v>
                </c:pt>
                <c:pt idx="192">
                  <c:v>5.07142138889817E-9</c:v>
                </c:pt>
                <c:pt idx="193">
                  <c:v>4.59931341359402E-9</c:v>
                </c:pt>
                <c:pt idx="194">
                  <c:v>4.17159793598614E-9</c:v>
                </c:pt>
                <c:pt idx="195">
                  <c:v>3.78407114017035E-9</c:v>
                </c:pt>
                <c:pt idx="196">
                  <c:v>3.43292958841262E-9</c:v>
                </c:pt>
                <c:pt idx="197">
                  <c:v>3.11473189902407E-9</c:v>
                </c:pt>
                <c:pt idx="198">
                  <c:v>2.82636410797569E-9</c:v>
                </c:pt>
                <c:pt idx="199">
                  <c:v>2.56500835888255E-9</c:v>
                </c:pt>
                <c:pt idx="200">
                  <c:v>2.32811460036641E-9</c:v>
                </c:pt>
                <c:pt idx="201">
                  <c:v>2.11337500085355E-9</c:v>
                </c:pt>
                <c:pt idx="202">
                  <c:v>1.91870081890304E-9</c:v>
                </c:pt>
                <c:pt idx="203">
                  <c:v>1.74220149247867E-9</c:v>
                </c:pt>
                <c:pt idx="204">
                  <c:v>1.5821657334467E-9</c:v>
                </c:pt>
                <c:pt idx="205">
                  <c:v>1.4370444342301E-9</c:v>
                </c:pt>
                <c:pt idx="206">
                  <c:v>1.30543521220224E-9</c:v>
                </c:pt>
                <c:pt idx="207">
                  <c:v>1.18606843424621E-9</c:v>
                </c:pt>
                <c:pt idx="208">
                  <c:v>1.07779457911948E-9</c:v>
                </c:pt>
                <c:pt idx="209">
                  <c:v>9.79572809004237E-10</c:v>
                </c:pt>
                <c:pt idx="210">
                  <c:v>8.90460634033838E-10</c:v>
                </c:pt>
                <c:pt idx="211">
                  <c:v>8.09604564795971E-10</c:v>
                </c:pt>
                <c:pt idx="212">
                  <c:v>7.36231657937836E-10</c:v>
                </c:pt>
                <c:pt idx="213">
                  <c:v>6.69641869144988E-10</c:v>
                </c:pt>
                <c:pt idx="214">
                  <c:v>6.09201136026585E-10</c:v>
                </c:pt>
                <c:pt idx="215">
                  <c:v>5.54335120902899E-10</c:v>
                </c:pt>
                <c:pt idx="216">
                  <c:v>5.04523550232494E-10</c:v>
                </c:pt>
                <c:pt idx="217">
                  <c:v>4.59295093506545E-10</c:v>
                </c:pt>
                <c:pt idx="218">
                  <c:v>4.18222729939868E-10</c:v>
                </c:pt>
                <c:pt idx="219">
                  <c:v>3.80919556258732E-10</c:v>
                </c:pt>
                <c:pt idx="220">
                  <c:v>3.47034993376287E-10</c:v>
                </c:pt>
                <c:pt idx="221">
                  <c:v>3.16251353803771E-10</c:v>
                </c:pt>
                <c:pt idx="222">
                  <c:v>2.88280735311558E-10</c:v>
                </c:pt>
                <c:pt idx="223">
                  <c:v>2.62862209666337E-10</c:v>
                </c:pt>
                <c:pt idx="224">
                  <c:v>2.397592782636E-10</c:v>
                </c:pt>
                <c:pt idx="225">
                  <c:v>2.18757569179168E-10</c:v>
                </c:pt>
                <c:pt idx="226">
                  <c:v>1.99662752607055E-10</c:v>
                </c:pt>
                <c:pt idx="227">
                  <c:v>1.82298653859656E-10</c:v>
                </c:pt>
                <c:pt idx="228">
                  <c:v>1.66505545101779E-10</c:v>
                </c:pt>
                <c:pt idx="229">
                  <c:v>1.52138598793849E-10</c:v>
                </c:pt>
                <c:pt idx="230">
                  <c:v>1.39066487449652E-10</c:v>
                </c:pt>
                <c:pt idx="231">
                  <c:v>1.27170115787285E-10</c:v>
                </c:pt>
                <c:pt idx="232">
                  <c:v>1.16341472683702E-10</c:v>
                </c:pt>
                <c:pt idx="233">
                  <c:v>1.06482591546848E-10</c:v>
                </c:pt>
                <c:pt idx="234">
                  <c:v>9.75046088074647E-11</c:v>
                </c:pt>
                <c:pt idx="235">
                  <c:v>8.93269112161813E-11</c:v>
                </c:pt>
                <c:pt idx="236">
                  <c:v>8.18763635206482E-11</c:v>
                </c:pt>
                <c:pt idx="237">
                  <c:v>7.50866089013233E-11</c:v>
                </c:pt>
                <c:pt idx="238">
                  <c:v>6.8897435271249E-11</c:v>
                </c:pt>
                <c:pt idx="239">
                  <c:v>6.32542012022573E-11</c:v>
                </c:pt>
                <c:pt idx="240">
                  <c:v>5.81073158341469E-11</c:v>
                </c:pt>
                <c:pt idx="241">
                  <c:v>5.34117676606236E-11</c:v>
                </c:pt>
                <c:pt idx="242">
                  <c:v>4.91266975715848E-11</c:v>
                </c:pt>
                <c:pt idx="243">
                  <c:v>4.52150119706694E-11</c:v>
                </c:pt>
                <c:pt idx="244">
                  <c:v>4.16430321843006E-11</c:v>
                </c:pt>
                <c:pt idx="245">
                  <c:v>3.83801767378136E-11</c:v>
                </c:pt>
                <c:pt idx="246">
                  <c:v>3.53986733992662E-11</c:v>
                </c:pt>
                <c:pt idx="247">
                  <c:v>3.26732981855327E-11</c:v>
                </c:pt>
                <c:pt idx="248">
                  <c:v>3.01811387912251E-11</c:v>
                </c:pt>
                <c:pt idx="249">
                  <c:v>2.79013801415682E-11</c:v>
                </c:pt>
                <c:pt idx="250">
                  <c:v>2.58151099880044E-11</c:v>
                </c:pt>
                <c:pt idx="251">
                  <c:v>2.39051426622375E-11</c:v>
                </c:pt>
                <c:pt idx="252">
                  <c:v>2.21558592825987E-11</c:v>
                </c:pt>
                <c:pt idx="253">
                  <c:v>2.05530628678443E-11</c:v>
                </c:pt>
                <c:pt idx="254">
                  <c:v>1.90838469593949E-11</c:v>
                </c:pt>
                <c:pt idx="255">
                  <c:v>1.77364764850755E-11</c:v>
                </c:pt>
                <c:pt idx="256">
                  <c:v>1.65002797168943E-11</c:v>
                </c:pt>
                <c:pt idx="257">
                  <c:v>1.53655502835778E-11</c:v>
                </c:pt>
                <c:pt idx="258">
                  <c:v>1.4323458296474E-11</c:v>
                </c:pt>
                <c:pt idx="259">
                  <c:v>1.33659697360644E-11</c:v>
                </c:pt>
                <c:pt idx="260">
                  <c:v>1.24857733265546E-11</c:v>
                </c:pt>
                <c:pt idx="261">
                  <c:v>1.16762141986555E-11</c:v>
                </c:pt>
                <c:pt idx="262">
                  <c:v>1.09312337064328E-11</c:v>
                </c:pt>
                <c:pt idx="263">
                  <c:v>1.02453148236563E-11</c:v>
                </c:pt>
                <c:pt idx="264">
                  <c:v>9.61343259900664E-12</c:v>
                </c:pt>
                <c:pt idx="265">
                  <c:v>9.03100919833485E-12</c:v>
                </c:pt>
                <c:pt idx="266">
                  <c:v>8.49387310639926E-12</c:v>
                </c:pt>
                <c:pt idx="267">
                  <c:v>7.99822210056654E-12</c:v>
                </c:pt>
                <c:pt idx="268">
                  <c:v>7.5405896452504E-12</c:v>
                </c:pt>
                <c:pt idx="269">
                  <c:v>7.11781438873012E-12</c:v>
                </c:pt>
                <c:pt idx="270">
                  <c:v>6.72701247377301E-12</c:v>
                </c:pt>
                <c:pt idx="271">
                  <c:v>6.3655524004615E-12</c:v>
                </c:pt>
                <c:pt idx="272">
                  <c:v>6.0310322040683E-12</c:v>
                </c:pt>
                <c:pt idx="273">
                  <c:v>5.72125873297484E-12</c:v>
                </c:pt>
                <c:pt idx="274">
                  <c:v>5.4342288316944E-12</c:v>
                </c:pt>
                <c:pt idx="275">
                  <c:v>5.16811225225259E-12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1795288"/>
        <c:axId val="-2051793720"/>
      </c:scatterChart>
      <c:valAx>
        <c:axId val="-2051795288"/>
        <c:scaling>
          <c:orientation val="minMax"/>
          <c:max val="1.4E1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Time since Big Bang [yr]</a:t>
                </a:r>
              </a:p>
            </c:rich>
          </c:tx>
          <c:layout>
            <c:manualLayout>
              <c:xMode val="edge"/>
              <c:yMode val="edge"/>
              <c:x val="0.462831551949542"/>
              <c:y val="0.927142807970399"/>
            </c:manualLayout>
          </c:layout>
          <c:overlay val="0"/>
        </c:title>
        <c:numFmt formatCode="0.0E+00" sourceLinked="0"/>
        <c:majorTickMark val="cross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51793720"/>
        <c:crosses val="autoZero"/>
        <c:crossBetween val="midCat"/>
      </c:valAx>
      <c:valAx>
        <c:axId val="-2051793720"/>
        <c:scaling>
          <c:orientation val="minMax"/>
          <c:max val="1.0"/>
        </c:scaling>
        <c:delete val="0"/>
        <c:axPos val="l"/>
        <c:majorGridlines/>
        <c:numFmt formatCode="#,##0.00" sourceLinked="0"/>
        <c:majorTickMark val="cross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517952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7882874015748"/>
          <c:y val="0.583226490366585"/>
          <c:w val="0.186552113551596"/>
          <c:h val="0.268690057608588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527030128838"/>
          <c:y val="0.0657142175798994"/>
          <c:w val="0.805665299442132"/>
          <c:h val="0.8204477978275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z</c:v>
                </c:pt>
              </c:strCache>
            </c:strRef>
          </c:tx>
          <c:marker>
            <c:symbol val="none"/>
          </c:marker>
          <c:xVal>
            <c:numRef>
              <c:f>Sheet1!$A$5:$A$281</c:f>
              <c:numCache>
                <c:formatCode>0.00E+00</c:formatCode>
                <c:ptCount val="277"/>
                <c:pt idx="0">
                  <c:v>1.38E10</c:v>
                </c:pt>
                <c:pt idx="1">
                  <c:v>1.311E10</c:v>
                </c:pt>
                <c:pt idx="2">
                  <c:v>1.24545E10</c:v>
                </c:pt>
                <c:pt idx="3">
                  <c:v>1.1831775E10</c:v>
                </c:pt>
                <c:pt idx="4">
                  <c:v>1.124018625E10</c:v>
                </c:pt>
                <c:pt idx="5">
                  <c:v>1.06781769375E10</c:v>
                </c:pt>
                <c:pt idx="6">
                  <c:v>1.0144268090625E10</c:v>
                </c:pt>
                <c:pt idx="7">
                  <c:v>9.63705468609375E9</c:v>
                </c:pt>
                <c:pt idx="8">
                  <c:v>9.15520195178906E9</c:v>
                </c:pt>
                <c:pt idx="9">
                  <c:v>8.69744185419961E9</c:v>
                </c:pt>
                <c:pt idx="10">
                  <c:v>8.26256976148963E9</c:v>
                </c:pt>
                <c:pt idx="11">
                  <c:v>7.84944127341515E9</c:v>
                </c:pt>
                <c:pt idx="12">
                  <c:v>7.45696920974439E9</c:v>
                </c:pt>
                <c:pt idx="13">
                  <c:v>7.08412074925717E9</c:v>
                </c:pt>
                <c:pt idx="14">
                  <c:v>6.72991471179431E9</c:v>
                </c:pt>
                <c:pt idx="15">
                  <c:v>6.39341897620459E9</c:v>
                </c:pt>
                <c:pt idx="16">
                  <c:v>6.07374802739436E9</c:v>
                </c:pt>
                <c:pt idx="17">
                  <c:v>5.77006062602465E9</c:v>
                </c:pt>
                <c:pt idx="18">
                  <c:v>5.48155759472341E9</c:v>
                </c:pt>
                <c:pt idx="19">
                  <c:v>5.20747971498724E9</c:v>
                </c:pt>
                <c:pt idx="20">
                  <c:v>4.94710572923788E9</c:v>
                </c:pt>
                <c:pt idx="21">
                  <c:v>4.69975044277599E9</c:v>
                </c:pt>
                <c:pt idx="22">
                  <c:v>4.46476292063719E9</c:v>
                </c:pt>
                <c:pt idx="23">
                  <c:v>4.24152477460533E9</c:v>
                </c:pt>
                <c:pt idx="24">
                  <c:v>4.02944853587506E9</c:v>
                </c:pt>
                <c:pt idx="25">
                  <c:v>3.82797610908131E9</c:v>
                </c:pt>
                <c:pt idx="26">
                  <c:v>3.63657730362724E9</c:v>
                </c:pt>
                <c:pt idx="27">
                  <c:v>3.45474843844588E9</c:v>
                </c:pt>
                <c:pt idx="28">
                  <c:v>3.28201101652359E9</c:v>
                </c:pt>
                <c:pt idx="29">
                  <c:v>3.11791046569741E9</c:v>
                </c:pt>
                <c:pt idx="30">
                  <c:v>2.96201494241254E9</c:v>
                </c:pt>
                <c:pt idx="31">
                  <c:v>2.81391419529191E9</c:v>
                </c:pt>
                <c:pt idx="32">
                  <c:v>2.67321848552731E9</c:v>
                </c:pt>
                <c:pt idx="33">
                  <c:v>2.53955756125095E9</c:v>
                </c:pt>
                <c:pt idx="34">
                  <c:v>2.4125796831884E9</c:v>
                </c:pt>
                <c:pt idx="35">
                  <c:v>2.29195069902898E9</c:v>
                </c:pt>
                <c:pt idx="36">
                  <c:v>2.17735316407753E9</c:v>
                </c:pt>
                <c:pt idx="37">
                  <c:v>2.06848550587365E9</c:v>
                </c:pt>
                <c:pt idx="38">
                  <c:v>1.96506123057997E9</c:v>
                </c:pt>
                <c:pt idx="39">
                  <c:v>1.86680816905097E9</c:v>
                </c:pt>
                <c:pt idx="40">
                  <c:v>1.77346776059842E9</c:v>
                </c:pt>
                <c:pt idx="41">
                  <c:v>1.6847943725685E9</c:v>
                </c:pt>
                <c:pt idx="42">
                  <c:v>1.60055465394008E9</c:v>
                </c:pt>
                <c:pt idx="43">
                  <c:v>1.52052692124307E9</c:v>
                </c:pt>
                <c:pt idx="44">
                  <c:v>1.44450057518092E9</c:v>
                </c:pt>
                <c:pt idx="45">
                  <c:v>1.37227554642187E9</c:v>
                </c:pt>
                <c:pt idx="46">
                  <c:v>1.30366176910078E9</c:v>
                </c:pt>
                <c:pt idx="47">
                  <c:v>1.23847868064574E9</c:v>
                </c:pt>
                <c:pt idx="48">
                  <c:v>1.17655474661345E9</c:v>
                </c:pt>
                <c:pt idx="49">
                  <c:v>1.11772700928278E9</c:v>
                </c:pt>
                <c:pt idx="50">
                  <c:v>1.06184065881864E9</c:v>
                </c:pt>
                <c:pt idx="51">
                  <c:v>1.00874862587771E9</c:v>
                </c:pt>
                <c:pt idx="52">
                  <c:v>9.58311194583824E8</c:v>
                </c:pt>
                <c:pt idx="53">
                  <c:v>9.10395634854633E8</c:v>
                </c:pt>
                <c:pt idx="54">
                  <c:v>8.64875853111901E8</c:v>
                </c:pt>
                <c:pt idx="55">
                  <c:v>8.21632060456306E8</c:v>
                </c:pt>
                <c:pt idx="56">
                  <c:v>7.80550457433491E8</c:v>
                </c:pt>
                <c:pt idx="57">
                  <c:v>7.41522934561816E8</c:v>
                </c:pt>
                <c:pt idx="58">
                  <c:v>7.04446787833725E8</c:v>
                </c:pt>
                <c:pt idx="59">
                  <c:v>6.69224448442039E8</c:v>
                </c:pt>
                <c:pt idx="60">
                  <c:v>6.35763226019937E8</c:v>
                </c:pt>
                <c:pt idx="61">
                  <c:v>6.0397506471894E8</c:v>
                </c:pt>
                <c:pt idx="62">
                  <c:v>5.73776311482993E8</c:v>
                </c:pt>
                <c:pt idx="63">
                  <c:v>5.45087495908844E8</c:v>
                </c:pt>
                <c:pt idx="64">
                  <c:v>5.17833121113401E8</c:v>
                </c:pt>
                <c:pt idx="65">
                  <c:v>4.91941465057731E8</c:v>
                </c:pt>
                <c:pt idx="66">
                  <c:v>4.67344391804845E8</c:v>
                </c:pt>
                <c:pt idx="67">
                  <c:v>4.43977172214602E8</c:v>
                </c:pt>
                <c:pt idx="68">
                  <c:v>4.21778313603872E8</c:v>
                </c:pt>
                <c:pt idx="69">
                  <c:v>4.00689397923679E8</c:v>
                </c:pt>
                <c:pt idx="70">
                  <c:v>3.80654928027495E8</c:v>
                </c:pt>
                <c:pt idx="71">
                  <c:v>3.6162218162612E8</c:v>
                </c:pt>
                <c:pt idx="72">
                  <c:v>3.43541072544814E8</c:v>
                </c:pt>
                <c:pt idx="73">
                  <c:v>3.26364018917573E8</c:v>
                </c:pt>
                <c:pt idx="74">
                  <c:v>3.10045817971694E8</c:v>
                </c:pt>
                <c:pt idx="75">
                  <c:v>2.9454352707311E8</c:v>
                </c:pt>
                <c:pt idx="76">
                  <c:v>2.79816350719454E8</c:v>
                </c:pt>
                <c:pt idx="77">
                  <c:v>2.65825533183482E8</c:v>
                </c:pt>
                <c:pt idx="78">
                  <c:v>2.52534256524307E8</c:v>
                </c:pt>
                <c:pt idx="79">
                  <c:v>2.39907543698092E8</c:v>
                </c:pt>
                <c:pt idx="80">
                  <c:v>2.27912166513187E8</c:v>
                </c:pt>
                <c:pt idx="81">
                  <c:v>2.16516558187528E8</c:v>
                </c:pt>
                <c:pt idx="82">
                  <c:v>2.05690730278152E8</c:v>
                </c:pt>
                <c:pt idx="83">
                  <c:v>1.95406193764244E8</c:v>
                </c:pt>
                <c:pt idx="84">
                  <c:v>1.85635884076032E8</c:v>
                </c:pt>
                <c:pt idx="85">
                  <c:v>1.7635408987223E8</c:v>
                </c:pt>
                <c:pt idx="86">
                  <c:v>1.67536385378619E8</c:v>
                </c:pt>
                <c:pt idx="87">
                  <c:v>1.59159566109688E8</c:v>
                </c:pt>
                <c:pt idx="88">
                  <c:v>1.51201587804203E8</c:v>
                </c:pt>
                <c:pt idx="89">
                  <c:v>1.43641508413993E8</c:v>
                </c:pt>
                <c:pt idx="90">
                  <c:v>1.36459432993294E8</c:v>
                </c:pt>
                <c:pt idx="91">
                  <c:v>1.29636461343629E8</c:v>
                </c:pt>
                <c:pt idx="92">
                  <c:v>1.23154638276447E8</c:v>
                </c:pt>
                <c:pt idx="93">
                  <c:v>1.16996906362625E8</c:v>
                </c:pt>
                <c:pt idx="94">
                  <c:v>1.11147061044494E8</c:v>
                </c:pt>
                <c:pt idx="95">
                  <c:v>1.05589707992269E8</c:v>
                </c:pt>
                <c:pt idx="96">
                  <c:v>1.00310222592656E8</c:v>
                </c:pt>
                <c:pt idx="97">
                  <c:v>9.52947114630228E7</c:v>
                </c:pt>
                <c:pt idx="98">
                  <c:v>9.05299758898717E7</c:v>
                </c:pt>
                <c:pt idx="99">
                  <c:v>8.60034770953781E7</c:v>
                </c:pt>
                <c:pt idx="100">
                  <c:v>8.17033032406092E7</c:v>
                </c:pt>
                <c:pt idx="101">
                  <c:v>7.76181380785787E7</c:v>
                </c:pt>
                <c:pt idx="102">
                  <c:v>7.37372311746498E7</c:v>
                </c:pt>
                <c:pt idx="103">
                  <c:v>7.00503696159173E7</c:v>
                </c:pt>
                <c:pt idx="104">
                  <c:v>6.65478511351214E7</c:v>
                </c:pt>
                <c:pt idx="105">
                  <c:v>6.32204585783654E7</c:v>
                </c:pt>
                <c:pt idx="106">
                  <c:v>6.00594356494471E7</c:v>
                </c:pt>
                <c:pt idx="107">
                  <c:v>5.70564638669747E7</c:v>
                </c:pt>
                <c:pt idx="108">
                  <c:v>5.4203640673626E7</c:v>
                </c:pt>
                <c:pt idx="109">
                  <c:v>5.14934586399447E7</c:v>
                </c:pt>
                <c:pt idx="110">
                  <c:v>4.89187857079475E7</c:v>
                </c:pt>
                <c:pt idx="111">
                  <c:v>4.64728464225501E7</c:v>
                </c:pt>
                <c:pt idx="112">
                  <c:v>4.41492041014226E7</c:v>
                </c:pt>
                <c:pt idx="113">
                  <c:v>4.19417438963514E7</c:v>
                </c:pt>
                <c:pt idx="114">
                  <c:v>3.98446567015339E7</c:v>
                </c:pt>
                <c:pt idx="115">
                  <c:v>3.78524238664572E7</c:v>
                </c:pt>
                <c:pt idx="116">
                  <c:v>3.59598026731343E7</c:v>
                </c:pt>
                <c:pt idx="117">
                  <c:v>3.41618125394776E7</c:v>
                </c:pt>
                <c:pt idx="118">
                  <c:v>3.24537219125037E7</c:v>
                </c:pt>
                <c:pt idx="119">
                  <c:v>3.08310358168785E7</c:v>
                </c:pt>
                <c:pt idx="120">
                  <c:v>2.92894840260346E7</c:v>
                </c:pt>
                <c:pt idx="121">
                  <c:v>2.78250098247329E7</c:v>
                </c:pt>
                <c:pt idx="122">
                  <c:v>2.64337593334962E7</c:v>
                </c:pt>
                <c:pt idx="123">
                  <c:v>2.51120713668214E7</c:v>
                </c:pt>
                <c:pt idx="124">
                  <c:v>2.38564677984803E7</c:v>
                </c:pt>
                <c:pt idx="125">
                  <c:v>2.26636444085563E7</c:v>
                </c:pt>
                <c:pt idx="126">
                  <c:v>2.15304621881285E7</c:v>
                </c:pt>
                <c:pt idx="127">
                  <c:v>2.04539390787221E7</c:v>
                </c:pt>
                <c:pt idx="128">
                  <c:v>1.9431242124786E7</c:v>
                </c:pt>
                <c:pt idx="129">
                  <c:v>1.84596800185467E7</c:v>
                </c:pt>
                <c:pt idx="130">
                  <c:v>1.75366960176193E7</c:v>
                </c:pt>
                <c:pt idx="131">
                  <c:v>1.66598612167384E7</c:v>
                </c:pt>
                <c:pt idx="132">
                  <c:v>1.58268681559015E7</c:v>
                </c:pt>
                <c:pt idx="133">
                  <c:v>1.50355247481064E7</c:v>
                </c:pt>
                <c:pt idx="134">
                  <c:v>1.42837485107011E7</c:v>
                </c:pt>
                <c:pt idx="135">
                  <c:v>1.3569561085166E7</c:v>
                </c:pt>
                <c:pt idx="136">
                  <c:v>1.28910830309077E7</c:v>
                </c:pt>
                <c:pt idx="137">
                  <c:v>1.22465288793623E7</c:v>
                </c:pt>
                <c:pt idx="138">
                  <c:v>1.16342024353942E7</c:v>
                </c:pt>
                <c:pt idx="139">
                  <c:v>1.10524923136245E7</c:v>
                </c:pt>
                <c:pt idx="140">
                  <c:v>1.04998676979433E7</c:v>
                </c:pt>
                <c:pt idx="141">
                  <c:v>9.9748743130461E6</c:v>
                </c:pt>
                <c:pt idx="142">
                  <c:v>9.4761305973938E6</c:v>
                </c:pt>
                <c:pt idx="143">
                  <c:v>9.00232406752411E6</c:v>
                </c:pt>
                <c:pt idx="144">
                  <c:v>8.5522078641479E6</c:v>
                </c:pt>
                <c:pt idx="145">
                  <c:v>8.1245974709405E6</c:v>
                </c:pt>
                <c:pt idx="146">
                  <c:v>7.71836759739348E6</c:v>
                </c:pt>
                <c:pt idx="147">
                  <c:v>7.3324492175238E6</c:v>
                </c:pt>
                <c:pt idx="148">
                  <c:v>6.96582675664761E6</c:v>
                </c:pt>
                <c:pt idx="149">
                  <c:v>6.61753541881523E6</c:v>
                </c:pt>
                <c:pt idx="150">
                  <c:v>6.28665864787447E6</c:v>
                </c:pt>
                <c:pt idx="151">
                  <c:v>5.97232571548075E6</c:v>
                </c:pt>
                <c:pt idx="152">
                  <c:v>5.67370942970671E6</c:v>
                </c:pt>
                <c:pt idx="153">
                  <c:v>5.39002395822137E6</c:v>
                </c:pt>
                <c:pt idx="154">
                  <c:v>5.12052276031031E6</c:v>
                </c:pt>
                <c:pt idx="155">
                  <c:v>4.86449662229479E6</c:v>
                </c:pt>
                <c:pt idx="156">
                  <c:v>4.62127179118005E6</c:v>
                </c:pt>
                <c:pt idx="157">
                  <c:v>4.39020820162105E6</c:v>
                </c:pt>
                <c:pt idx="158">
                  <c:v>4.17069779153999E6</c:v>
                </c:pt>
                <c:pt idx="159">
                  <c:v>3.96216290196299E6</c:v>
                </c:pt>
                <c:pt idx="160">
                  <c:v>3.76405475686484E6</c:v>
                </c:pt>
                <c:pt idx="161">
                  <c:v>3.5758520190216E6</c:v>
                </c:pt>
                <c:pt idx="162">
                  <c:v>3.39705941807052E6</c:v>
                </c:pt>
                <c:pt idx="163">
                  <c:v>3.227206447167E6</c:v>
                </c:pt>
                <c:pt idx="164">
                  <c:v>3.06584612480865E6</c:v>
                </c:pt>
                <c:pt idx="165">
                  <c:v>2.91255381856821E6</c:v>
                </c:pt>
                <c:pt idx="166">
                  <c:v>2.7669261276398E6</c:v>
                </c:pt>
                <c:pt idx="167">
                  <c:v>2.62857982125781E6</c:v>
                </c:pt>
                <c:pt idx="168">
                  <c:v>2.49715083019492E6</c:v>
                </c:pt>
                <c:pt idx="169">
                  <c:v>2.37229328868518E6</c:v>
                </c:pt>
                <c:pt idx="170">
                  <c:v>2.25367862425092E6</c:v>
                </c:pt>
                <c:pt idx="171">
                  <c:v>2.14099469303837E6</c:v>
                </c:pt>
                <c:pt idx="172">
                  <c:v>2.03394495838645E6</c:v>
                </c:pt>
                <c:pt idx="173">
                  <c:v>1.93224771046713E6</c:v>
                </c:pt>
                <c:pt idx="174">
                  <c:v>1.83563532494377E6</c:v>
                </c:pt>
                <c:pt idx="175">
                  <c:v>1.74385355869658E6</c:v>
                </c:pt>
                <c:pt idx="176">
                  <c:v>1.65666088076176E6</c:v>
                </c:pt>
                <c:pt idx="177">
                  <c:v>1.57382783672367E6</c:v>
                </c:pt>
                <c:pt idx="178">
                  <c:v>1.49513644488748E6</c:v>
                </c:pt>
                <c:pt idx="179">
                  <c:v>1.42037962264311E6</c:v>
                </c:pt>
                <c:pt idx="180">
                  <c:v>1.34936064151095E6</c:v>
                </c:pt>
                <c:pt idx="181">
                  <c:v>1.28189260943541E6</c:v>
                </c:pt>
                <c:pt idx="182">
                  <c:v>1.21779797896364E6</c:v>
                </c:pt>
                <c:pt idx="183">
                  <c:v>1.15690808001545E6</c:v>
                </c:pt>
                <c:pt idx="184">
                  <c:v>1.09906267601468E6</c:v>
                </c:pt>
                <c:pt idx="185">
                  <c:v>1.04410954221395E6</c:v>
                </c:pt>
                <c:pt idx="186">
                  <c:v>991904.0651032498</c:v>
                </c:pt>
                <c:pt idx="187">
                  <c:v>942308.8618480872</c:v>
                </c:pt>
                <c:pt idx="188">
                  <c:v>895193.4187556828</c:v>
                </c:pt>
                <c:pt idx="189">
                  <c:v>850433.7478178987</c:v>
                </c:pt>
                <c:pt idx="190">
                  <c:v>807912.0604270037</c:v>
                </c:pt>
                <c:pt idx="191">
                  <c:v>767516.4574056535</c:v>
                </c:pt>
                <c:pt idx="192">
                  <c:v>729140.6345353709</c:v>
                </c:pt>
                <c:pt idx="193">
                  <c:v>692683.6028086023</c:v>
                </c:pt>
                <c:pt idx="194">
                  <c:v>658049.4226681722</c:v>
                </c:pt>
                <c:pt idx="195">
                  <c:v>625146.9515347635</c:v>
                </c:pt>
                <c:pt idx="196">
                  <c:v>593889.6039580253</c:v>
                </c:pt>
                <c:pt idx="197">
                  <c:v>564195.1237601241</c:v>
                </c:pt>
                <c:pt idx="198">
                  <c:v>535985.3675721178</c:v>
                </c:pt>
                <c:pt idx="199">
                  <c:v>509186.099193512</c:v>
                </c:pt>
                <c:pt idx="200">
                  <c:v>483726.7942338363</c:v>
                </c:pt>
                <c:pt idx="201">
                  <c:v>459540.4545221444</c:v>
                </c:pt>
                <c:pt idx="202">
                  <c:v>436563.4317960372</c:v>
                </c:pt>
                <c:pt idx="203">
                  <c:v>414735.2602062353</c:v>
                </c:pt>
                <c:pt idx="204">
                  <c:v>393998.4971959235</c:v>
                </c:pt>
                <c:pt idx="205">
                  <c:v>374298.5723361273</c:v>
                </c:pt>
                <c:pt idx="206">
                  <c:v>355583.6437193209</c:v>
                </c:pt>
                <c:pt idx="207">
                  <c:v>337804.4615333548</c:v>
                </c:pt>
                <c:pt idx="208">
                  <c:v>320914.2384566871</c:v>
                </c:pt>
                <c:pt idx="209">
                  <c:v>304868.5265338527</c:v>
                </c:pt>
                <c:pt idx="210">
                  <c:v>289625.1002071601</c:v>
                </c:pt>
                <c:pt idx="211">
                  <c:v>275143.8451968021</c:v>
                </c:pt>
                <c:pt idx="212">
                  <c:v>261386.652936962</c:v>
                </c:pt>
                <c:pt idx="213">
                  <c:v>248317.3202901139</c:v>
                </c:pt>
                <c:pt idx="214">
                  <c:v>235901.4542756082</c:v>
                </c:pt>
                <c:pt idx="215">
                  <c:v>224106.3815618278</c:v>
                </c:pt>
                <c:pt idx="216">
                  <c:v>212901.0624837364</c:v>
                </c:pt>
                <c:pt idx="217">
                  <c:v>202256.0093595496</c:v>
                </c:pt>
                <c:pt idx="218">
                  <c:v>192143.2088915721</c:v>
                </c:pt>
                <c:pt idx="219">
                  <c:v>182536.0484469935</c:v>
                </c:pt>
                <c:pt idx="220">
                  <c:v>173409.2460246438</c:v>
                </c:pt>
                <c:pt idx="221">
                  <c:v>164738.7837234116</c:v>
                </c:pt>
                <c:pt idx="222">
                  <c:v>156501.844537241</c:v>
                </c:pt>
                <c:pt idx="223">
                  <c:v>148676.7523103789</c:v>
                </c:pt>
                <c:pt idx="224">
                  <c:v>141242.91469486</c:v>
                </c:pt>
                <c:pt idx="225">
                  <c:v>134180.768960117</c:v>
                </c:pt>
                <c:pt idx="226">
                  <c:v>127471.7305121111</c:v>
                </c:pt>
                <c:pt idx="227">
                  <c:v>121098.1439865056</c:v>
                </c:pt>
                <c:pt idx="228">
                  <c:v>115043.2367871803</c:v>
                </c:pt>
                <c:pt idx="229">
                  <c:v>109291.0749478213</c:v>
                </c:pt>
                <c:pt idx="230">
                  <c:v>103826.5212004302</c:v>
                </c:pt>
                <c:pt idx="231">
                  <c:v>98635.19514040868</c:v>
                </c:pt>
                <c:pt idx="232">
                  <c:v>93703.43538338824</c:v>
                </c:pt>
                <c:pt idx="233">
                  <c:v>89018.26361421883</c:v>
                </c:pt>
                <c:pt idx="234">
                  <c:v>84567.35043350787</c:v>
                </c:pt>
                <c:pt idx="235">
                  <c:v>80338.98291183249</c:v>
                </c:pt>
                <c:pt idx="236">
                  <c:v>76322.03376624085</c:v>
                </c:pt>
                <c:pt idx="237">
                  <c:v>72505.93207792881</c:v>
                </c:pt>
                <c:pt idx="238">
                  <c:v>68880.63547403237</c:v>
                </c:pt>
                <c:pt idx="239">
                  <c:v>65436.60370033075</c:v>
                </c:pt>
                <c:pt idx="240">
                  <c:v>62164.77351531421</c:v>
                </c:pt>
                <c:pt idx="241">
                  <c:v>59056.5348395485</c:v>
                </c:pt>
                <c:pt idx="242">
                  <c:v>56103.70809757107</c:v>
                </c:pt>
                <c:pt idx="243">
                  <c:v>53298.52269269252</c:v>
                </c:pt>
                <c:pt idx="244">
                  <c:v>50633.5965580579</c:v>
                </c:pt>
                <c:pt idx="245">
                  <c:v>48101.916730155</c:v>
                </c:pt>
                <c:pt idx="246">
                  <c:v>45696.82089364724</c:v>
                </c:pt>
                <c:pt idx="247">
                  <c:v>43411.97984896488</c:v>
                </c:pt>
                <c:pt idx="248">
                  <c:v>41241.38085651663</c:v>
                </c:pt>
                <c:pt idx="249">
                  <c:v>39179.3118136908</c:v>
                </c:pt>
                <c:pt idx="250">
                  <c:v>37220.34622300625</c:v>
                </c:pt>
                <c:pt idx="251">
                  <c:v>35359.32891185594</c:v>
                </c:pt>
                <c:pt idx="252">
                  <c:v>33591.36246626314</c:v>
                </c:pt>
                <c:pt idx="253">
                  <c:v>31911.79434294998</c:v>
                </c:pt>
                <c:pt idx="254">
                  <c:v>30316.20462580248</c:v>
                </c:pt>
                <c:pt idx="255">
                  <c:v>28800.39439451236</c:v>
                </c:pt>
                <c:pt idx="256">
                  <c:v>27360.37467478674</c:v>
                </c:pt>
                <c:pt idx="257">
                  <c:v>25992.3559410474</c:v>
                </c:pt>
                <c:pt idx="258">
                  <c:v>24692.73814399503</c:v>
                </c:pt>
                <c:pt idx="259">
                  <c:v>23458.10123679528</c:v>
                </c:pt>
                <c:pt idx="260">
                  <c:v>22285.19617495551</c:v>
                </c:pt>
                <c:pt idx="261">
                  <c:v>21170.93636620773</c:v>
                </c:pt>
                <c:pt idx="262">
                  <c:v>20112.38954789735</c:v>
                </c:pt>
                <c:pt idx="263">
                  <c:v>19106.77007050248</c:v>
                </c:pt>
                <c:pt idx="264">
                  <c:v>18151.43156697736</c:v>
                </c:pt>
                <c:pt idx="265">
                  <c:v>17243.85998862849</c:v>
                </c:pt>
                <c:pt idx="266">
                  <c:v>16381.66698919706</c:v>
                </c:pt>
                <c:pt idx="267">
                  <c:v>15562.58363973721</c:v>
                </c:pt>
                <c:pt idx="268">
                  <c:v>14784.45445775035</c:v>
                </c:pt>
                <c:pt idx="269">
                  <c:v>14045.23173486283</c:v>
                </c:pt>
                <c:pt idx="270">
                  <c:v>13342.97014811969</c:v>
                </c:pt>
                <c:pt idx="271">
                  <c:v>12675.8216407137</c:v>
                </c:pt>
                <c:pt idx="272">
                  <c:v>12042.03055867802</c:v>
                </c:pt>
                <c:pt idx="273">
                  <c:v>11439.92903074412</c:v>
                </c:pt>
                <c:pt idx="274">
                  <c:v>10867.93257920691</c:v>
                </c:pt>
                <c:pt idx="275">
                  <c:v>10324.53595024656</c:v>
                </c:pt>
                <c:pt idx="276">
                  <c:v>9292.082355221906</c:v>
                </c:pt>
              </c:numCache>
            </c:numRef>
          </c:xVal>
          <c:yVal>
            <c:numRef>
              <c:f>Sheet1!$H$5:$H$281</c:f>
              <c:numCache>
                <c:formatCode>0.00E+00</c:formatCode>
                <c:ptCount val="277"/>
                <c:pt idx="0">
                  <c:v>0.0</c:v>
                </c:pt>
                <c:pt idx="1">
                  <c:v>0.0510623237057455</c:v>
                </c:pt>
                <c:pt idx="2">
                  <c:v>0.103156194304491</c:v>
                </c:pt>
                <c:pt idx="3">
                  <c:v>0.156322238897037</c:v>
                </c:pt>
                <c:pt idx="4">
                  <c:v>0.210607425804223</c:v>
                </c:pt>
                <c:pt idx="5">
                  <c:v>0.266064489605229</c:v>
                </c:pt>
                <c:pt idx="6">
                  <c:v>0.32275139402789</c:v>
                </c:pt>
                <c:pt idx="7">
                  <c:v>0.380730840895037</c:v>
                </c:pt>
                <c:pt idx="8">
                  <c:v>0.440069830031798</c:v>
                </c:pt>
                <c:pt idx="9">
                  <c:v>0.50083927236707</c:v>
                </c:pt>
                <c:pt idx="10">
                  <c:v>0.563113656381423</c:v>
                </c:pt>
                <c:pt idx="11">
                  <c:v>0.626970766502105</c:v>
                </c:pt>
                <c:pt idx="12">
                  <c:v>0.692491450949618</c:v>
                </c:pt>
                <c:pt idx="13">
                  <c:v>0.759759435822295</c:v>
                </c:pt>
                <c:pt idx="14">
                  <c:v>0.82886118179058</c:v>
                </c:pt>
                <c:pt idx="15">
                  <c:v>0.899885779593569</c:v>
                </c:pt>
                <c:pt idx="16">
                  <c:v>0.972924880527423</c:v>
                </c:pt>
                <c:pt idx="17">
                  <c:v>1.048072658238759</c:v>
                </c:pt>
                <c:pt idx="18">
                  <c:v>1.125425798345513</c:v>
                </c:pt>
                <c:pt idx="19">
                  <c:v>1.205083512670852</c:v>
                </c:pt>
                <c:pt idx="20">
                  <c:v>1.287147575167943</c:v>
                </c:pt>
                <c:pt idx="21">
                  <c:v>1.371722376916302</c:v>
                </c:pt>
                <c:pt idx="22">
                  <c:v>1.458914997870863</c:v>
                </c:pt>
                <c:pt idx="23">
                  <c:v>1.5488352933338</c:v>
                </c:pt>
                <c:pt idx="24">
                  <c:v>1.641595993390517</c:v>
                </c:pt>
                <c:pt idx="25">
                  <c:v>1.737312813801804</c:v>
                </c:pt>
                <c:pt idx="26">
                  <c:v>1.83610457707219</c:v>
                </c:pt>
                <c:pt idx="27">
                  <c:v>1.938093342619748</c:v>
                </c:pt>
                <c:pt idx="28">
                  <c:v>2.043404545155582</c:v>
                </c:pt>
                <c:pt idx="29">
                  <c:v>2.152167140543067</c:v>
                </c:pt>
                <c:pt idx="30">
                  <c:v>2.264513758549147</c:v>
                </c:pt>
                <c:pt idx="31">
                  <c:v>2.380580862024336</c:v>
                </c:pt>
                <c:pt idx="32">
                  <c:v>2.500508912156255</c:v>
                </c:pt>
                <c:pt idx="33">
                  <c:v>2.624442539535292</c:v>
                </c:pt>
                <c:pt idx="34">
                  <c:v>2.752530720852053</c:v>
                </c:pt>
                <c:pt idx="35">
                  <c:v>2.884926961116122</c:v>
                </c:pt>
                <c:pt idx="36">
                  <c:v>3.021789481345803</c:v>
                </c:pt>
                <c:pt idx="37">
                  <c:v>3.163281411730281</c:v>
                </c:pt>
                <c:pt idx="38">
                  <c:v>3.309570990310059</c:v>
                </c:pt>
                <c:pt idx="39">
                  <c:v>3.460831767259862</c:v>
                </c:pt>
                <c:pt idx="40">
                  <c:v>3.617242814891097</c:v>
                </c:pt>
                <c:pt idx="41">
                  <c:v>3.77898894351951</c:v>
                </c:pt>
                <c:pt idx="42">
                  <c:v>3.946260923368285</c:v>
                </c:pt>
                <c:pt idx="43">
                  <c:v>4.119255712698387</c:v>
                </c:pt>
                <c:pt idx="44">
                  <c:v>4.298176692376759</c:v>
                </c:pt>
                <c:pt idx="45">
                  <c:v>4.483233907109563</c:v>
                </c:pt>
                <c:pt idx="46">
                  <c:v>4.67464431358252</c:v>
                </c:pt>
                <c:pt idx="47">
                  <c:v>4.872632035763587</c:v>
                </c:pt>
                <c:pt idx="48">
                  <c:v>5.077428627635373</c:v>
                </c:pt>
                <c:pt idx="49">
                  <c:v>5.289273343635698</c:v>
                </c:pt>
                <c:pt idx="50">
                  <c:v>5.508413417095077</c:v>
                </c:pt>
                <c:pt idx="51">
                  <c:v>5.735104346969536</c:v>
                </c:pt>
                <c:pt idx="52">
                  <c:v>5.969610193176478</c:v>
                </c:pt>
                <c:pt idx="53">
                  <c:v>6.212203880850106</c:v>
                </c:pt>
                <c:pt idx="54">
                  <c:v>6.46316751384167</c:v>
                </c:pt>
                <c:pt idx="55">
                  <c:v>6.722792697798175</c:v>
                </c:pt>
                <c:pt idx="56">
                  <c:v>6.991380873161681</c:v>
                </c:pt>
                <c:pt idx="57">
                  <c:v>7.269243658439583</c:v>
                </c:pt>
                <c:pt idx="58">
                  <c:v>7.556703204104747</c:v>
                </c:pt>
                <c:pt idx="59">
                  <c:v>7.854092557492722</c:v>
                </c:pt>
                <c:pt idx="60">
                  <c:v>8.161756039071788</c:v>
                </c:pt>
                <c:pt idx="61">
                  <c:v>8.480049630470245</c:v>
                </c:pt>
                <c:pt idx="62">
                  <c:v>8.809341374654058</c:v>
                </c:pt>
                <c:pt idx="63">
                  <c:v>9.150011788656869</c:v>
                </c:pt>
                <c:pt idx="64">
                  <c:v>9.502454289273456</c:v>
                </c:pt>
                <c:pt idx="65">
                  <c:v>9.867075632136897</c:v>
                </c:pt>
                <c:pt idx="66">
                  <c:v>10.24429636460902</c:v>
                </c:pt>
                <c:pt idx="67">
                  <c:v>10.6345512929233</c:v>
                </c:pt>
                <c:pt idx="68">
                  <c:v>11.038289964029</c:v>
                </c:pt>
                <c:pt idx="69">
                  <c:v>11.45597716259524</c:v>
                </c:pt>
                <c:pt idx="70">
                  <c:v>11.8880934236435</c:v>
                </c:pt>
                <c:pt idx="71">
                  <c:v>12.3351355612875</c:v>
                </c:pt>
                <c:pt idx="72">
                  <c:v>12.79761721406926</c:v>
                </c:pt>
                <c:pt idx="73">
                  <c:v>13.27606940739091</c:v>
                </c:pt>
                <c:pt idx="74">
                  <c:v>13.77104113355204</c:v>
                </c:pt>
                <c:pt idx="75">
                  <c:v>14.283099949913</c:v>
                </c:pt>
                <c:pt idx="76">
                  <c:v>14.81283259571548</c:v>
                </c:pt>
                <c:pt idx="77">
                  <c:v>15.36084562810196</c:v>
                </c:pt>
                <c:pt idx="78">
                  <c:v>15.9277660778869</c:v>
                </c:pt>
                <c:pt idx="79">
                  <c:v>16.51424212564299</c:v>
                </c:pt>
                <c:pt idx="80">
                  <c:v>17.1209437986767</c:v>
                </c:pt>
                <c:pt idx="81">
                  <c:v>17.74856368947811</c:v>
                </c:pt>
                <c:pt idx="82">
                  <c:v>18.397817696241</c:v>
                </c:pt>
                <c:pt idx="83">
                  <c:v>19.06944578605924</c:v>
                </c:pt>
                <c:pt idx="84">
                  <c:v>19.76421278141697</c:v>
                </c:pt>
                <c:pt idx="85">
                  <c:v>20.48290917059957</c:v>
                </c:pt>
                <c:pt idx="86">
                  <c:v>21.22635194266358</c:v>
                </c:pt>
                <c:pt idx="87">
                  <c:v>21.99538544761311</c:v>
                </c:pt>
                <c:pt idx="88">
                  <c:v>22.79088228244075</c:v>
                </c:pt>
                <c:pt idx="89">
                  <c:v>23.6137442037002</c:v>
                </c:pt>
                <c:pt idx="90">
                  <c:v>24.46490306728731</c:v>
                </c:pt>
                <c:pt idx="91">
                  <c:v>25.34532179611531</c:v>
                </c:pt>
                <c:pt idx="92">
                  <c:v>26.25599537637842</c:v>
                </c:pt>
                <c:pt idx="93">
                  <c:v>27.19795188310633</c:v>
                </c:pt>
                <c:pt idx="94">
                  <c:v>28.17225353571972</c:v>
                </c:pt>
                <c:pt idx="95">
                  <c:v>29.17999778430402</c:v>
                </c:pt>
                <c:pt idx="96">
                  <c:v>30.22231842732562</c:v>
                </c:pt>
                <c:pt idx="97">
                  <c:v>31.30038676152</c:v>
                </c:pt>
                <c:pt idx="98">
                  <c:v>32.4154127646874</c:v>
                </c:pt>
                <c:pt idx="99">
                  <c:v>33.56864631213534</c:v>
                </c:pt>
                <c:pt idx="100">
                  <c:v>34.7613784275118</c:v>
                </c:pt>
                <c:pt idx="101">
                  <c:v>35.99494256877484</c:v>
                </c:pt>
                <c:pt idx="102">
                  <c:v>37.27071595004745</c:v>
                </c:pt>
                <c:pt idx="103">
                  <c:v>38.59012090010613</c:v>
                </c:pt>
                <c:pt idx="104">
                  <c:v>39.95462625825255</c:v>
                </c:pt>
                <c:pt idx="105">
                  <c:v>41.36574880831542</c:v>
                </c:pt>
                <c:pt idx="106">
                  <c:v>42.82505475152797</c:v>
                </c:pt>
                <c:pt idx="107">
                  <c:v>44.33416121902158</c:v>
                </c:pt>
                <c:pt idx="108">
                  <c:v>45.89473782467172</c:v>
                </c:pt>
                <c:pt idx="109">
                  <c:v>47.5085082590248</c:v>
                </c:pt>
                <c:pt idx="110">
                  <c:v>49.17725192502658</c:v>
                </c:pt>
                <c:pt idx="111">
                  <c:v>50.9028056162625</c:v>
                </c:pt>
                <c:pt idx="112">
                  <c:v>52.68706523840856</c:v>
                </c:pt>
                <c:pt idx="113">
                  <c:v>54.53198757457739</c:v>
                </c:pt>
                <c:pt idx="114">
                  <c:v>56.43959209522891</c:v>
                </c:pt>
                <c:pt idx="115">
                  <c:v>58.41196281329653</c:v>
                </c:pt>
                <c:pt idx="116">
                  <c:v>60.45125018516037</c:v>
                </c:pt>
                <c:pt idx="117">
                  <c:v>62.55967305807622</c:v>
                </c:pt>
                <c:pt idx="118">
                  <c:v>64.73952066464472</c:v>
                </c:pt>
                <c:pt idx="119">
                  <c:v>66.99315466487706</c:v>
                </c:pt>
                <c:pt idx="120">
                  <c:v>69.32301123638422</c:v>
                </c:pt>
                <c:pt idx="121">
                  <c:v>71.73160321318371</c:v>
                </c:pt>
                <c:pt idx="122">
                  <c:v>74.22152227358158</c:v>
                </c:pt>
                <c:pt idx="123">
                  <c:v>76.79544117754887</c:v>
                </c:pt>
                <c:pt idx="124">
                  <c:v>79.45611605396965</c:v>
                </c:pt>
                <c:pt idx="125">
                  <c:v>82.20638873809145</c:v>
                </c:pt>
                <c:pt idx="126">
                  <c:v>85.04918915946058</c:v>
                </c:pt>
                <c:pt idx="127">
                  <c:v>87.98753778057127</c:v>
                </c:pt>
                <c:pt idx="128">
                  <c:v>91.02454808640091</c:v>
                </c:pt>
                <c:pt idx="129">
                  <c:v>94.16342912494273</c:v>
                </c:pt>
                <c:pt idx="130">
                  <c:v>97.40748809878188</c:v>
                </c:pt>
                <c:pt idx="131">
                  <c:v>100.7601330076912</c:v>
                </c:pt>
                <c:pt idx="132">
                  <c:v>104.2248753421478</c:v>
                </c:pt>
                <c:pt idx="133">
                  <c:v>107.8053328275939</c:v>
                </c:pt>
                <c:pt idx="134">
                  <c:v>111.505232219177</c:v>
                </c:pt>
                <c:pt idx="135">
                  <c:v>115.3284121466191</c:v>
                </c:pt>
                <c:pt idx="136">
                  <c:v>119.2788260087635</c:v>
                </c:pt>
                <c:pt idx="137">
                  <c:v>123.3605449172507</c:v>
                </c:pt>
                <c:pt idx="138">
                  <c:v>127.5777606886615</c:v>
                </c:pt>
                <c:pt idx="139">
                  <c:v>131.9347888843538</c:v>
                </c:pt>
                <c:pt idx="140">
                  <c:v>136.4360718970953</c:v>
                </c:pt>
                <c:pt idx="141">
                  <c:v>141.0861820834657</c:v>
                </c:pt>
                <c:pt idx="142">
                  <c:v>145.889824940861</c:v>
                </c:pt>
                <c:pt idx="143">
                  <c:v>150.8518423277906</c:v>
                </c:pt>
                <c:pt idx="144">
                  <c:v>155.9772157259979</c:v>
                </c:pt>
                <c:pt idx="145">
                  <c:v>161.2710695427723</c:v>
                </c:pt>
                <c:pt idx="146">
                  <c:v>166.7386744516452</c:v>
                </c:pt>
                <c:pt idx="147">
                  <c:v>172.3854507694743</c:v>
                </c:pt>
                <c:pt idx="148">
                  <c:v>178.2169718677251</c:v>
                </c:pt>
                <c:pt idx="149">
                  <c:v>184.2389676155457</c:v>
                </c:pt>
                <c:pt idx="150">
                  <c:v>190.4573278520077</c:v>
                </c:pt>
                <c:pt idx="151">
                  <c:v>196.8781058846497</c:v>
                </c:pt>
                <c:pt idx="152">
                  <c:v>203.5075220112015</c:v>
                </c:pt>
                <c:pt idx="153">
                  <c:v>210.3519670611032</c:v>
                </c:pt>
                <c:pt idx="154">
                  <c:v>217.4180059531394</c:v>
                </c:pt>
                <c:pt idx="155">
                  <c:v>224.7123812652044</c:v>
                </c:pt>
                <c:pt idx="156">
                  <c:v>232.2420168118874</c:v>
                </c:pt>
                <c:pt idx="157">
                  <c:v>240.0140212252128</c:v>
                </c:pt>
                <c:pt idx="158">
                  <c:v>248.0356915335005</c:v>
                </c:pt>
                <c:pt idx="159">
                  <c:v>256.3145167329078</c:v>
                </c:pt>
                <c:pt idx="160">
                  <c:v>264.8581813457895</c:v>
                </c:pt>
                <c:pt idx="161">
                  <c:v>273.6745689595514</c:v>
                </c:pt>
                <c:pt idx="162">
                  <c:v>282.7717657391839</c:v>
                </c:pt>
                <c:pt idx="163">
                  <c:v>292.1580639061377</c:v>
                </c:pt>
                <c:pt idx="164">
                  <c:v>301.8419651756362</c:v>
                </c:pt>
                <c:pt idx="165">
                  <c:v>311.8321841439208</c:v>
                </c:pt>
                <c:pt idx="166">
                  <c:v>322.1376516162709</c:v>
                </c:pt>
                <c:pt idx="167">
                  <c:v>332.767517865953</c:v>
                </c:pt>
                <c:pt idx="168">
                  <c:v>343.7311558135003</c:v>
                </c:pt>
                <c:pt idx="169">
                  <c:v>355.0381641149299</c:v>
                </c:pt>
                <c:pt idx="170">
                  <c:v>366.6983701466436</c:v>
                </c:pt>
                <c:pt idx="171">
                  <c:v>378.721832873839</c:v>
                </c:pt>
                <c:pt idx="172">
                  <c:v>391.1188455882688</c:v>
                </c:pt>
                <c:pt idx="173">
                  <c:v>403.8999385001276</c:v>
                </c:pt>
                <c:pt idx="174">
                  <c:v>417.0758811677135</c:v>
                </c:pt>
                <c:pt idx="175">
                  <c:v>430.6576847472894</c:v>
                </c:pt>
                <c:pt idx="176">
                  <c:v>444.6566040442702</c:v>
                </c:pt>
                <c:pt idx="177">
                  <c:v>459.0841393454719</c:v>
                </c:pt>
                <c:pt idx="178">
                  <c:v>473.9520380106577</c:v>
                </c:pt>
                <c:pt idx="179">
                  <c:v>489.272295800034</c:v>
                </c:pt>
                <c:pt idx="180">
                  <c:v>505.0571579126397</c:v>
                </c:pt>
                <c:pt idx="181">
                  <c:v>521.3191197087656</c:v>
                </c:pt>
                <c:pt idx="182">
                  <c:v>538.0709270876008</c:v>
                </c:pt>
                <c:pt idx="183">
                  <c:v>555.3255764892534</c:v>
                </c:pt>
                <c:pt idx="184">
                  <c:v>573.096314488103</c:v>
                </c:pt>
                <c:pt idx="185">
                  <c:v>591.3966369421254</c:v>
                </c:pt>
                <c:pt idx="186">
                  <c:v>610.2402876603775</c:v>
                </c:pt>
                <c:pt idx="187">
                  <c:v>629.6412565482232</c:v>
                </c:pt>
                <c:pt idx="188">
                  <c:v>649.6137771871535</c:v>
                </c:pt>
                <c:pt idx="189">
                  <c:v>670.1723238031556</c:v>
                </c:pt>
                <c:pt idx="190">
                  <c:v>691.3316075745516</c:v>
                </c:pt>
                <c:pt idx="191">
                  <c:v>713.1065722270546</c:v>
                </c:pt>
                <c:pt idx="192">
                  <c:v>735.5123888604511</c:v>
                </c:pt>
                <c:pt idx="193">
                  <c:v>758.564449947858</c:v>
                </c:pt>
                <c:pt idx="194">
                  <c:v>782.2783624448968</c:v>
                </c:pt>
                <c:pt idx="195">
                  <c:v>806.669939942392</c:v>
                </c:pt>
                <c:pt idx="196">
                  <c:v>831.755193792353</c:v>
                </c:pt>
                <c:pt idx="197">
                  <c:v>857.5503231330498</c:v>
                </c:pt>
                <c:pt idx="198">
                  <c:v>884.071703734943</c:v>
                </c:pt>
                <c:pt idx="199">
                  <c:v>911.3358755851371</c:v>
                </c:pt>
                <c:pt idx="200">
                  <c:v>939.3595291238776</c:v>
                </c:pt>
                <c:pt idx="201">
                  <c:v>968.159490042457</c:v>
                </c:pt>
                <c:pt idx="202">
                  <c:v>997.7527025477892</c:v>
                </c:pt>
                <c:pt idx="203">
                  <c:v>1028.156210994842</c:v>
                </c:pt>
                <c:pt idx="204">
                  <c:v>1059.387139784204</c:v>
                </c:pt>
                <c:pt idx="205">
                  <c:v>1091.462671418306</c:v>
                </c:pt>
                <c:pt idx="206">
                  <c:v>1124.400022606309</c:v>
                </c:pt>
                <c:pt idx="207">
                  <c:v>1158.216418304485</c:v>
                </c:pt>
                <c:pt idx="208">
                  <c:v>1192.929063576126</c:v>
                </c:pt>
                <c:pt idx="209">
                  <c:v>1228.555113152734</c:v>
                </c:pt>
                <c:pt idx="210">
                  <c:v>1265.11163857654</c:v>
                </c:pt>
                <c:pt idx="211">
                  <c:v>1302.615592803446</c:v>
                </c:pt>
                <c:pt idx="212">
                  <c:v>1341.083772145332</c:v>
                </c:pt>
                <c:pt idx="213">
                  <c:v>1380.532775431574</c:v>
                </c:pt>
                <c:pt idx="214">
                  <c:v>1420.978960271554</c:v>
                </c:pt>
                <c:pt idx="215">
                  <c:v>1462.438396303333</c:v>
                </c:pt>
                <c:pt idx="216">
                  <c:v>1504.926815318392</c:v>
                </c:pt>
                <c:pt idx="217">
                  <c:v>1548.459558158853</c:v>
                </c:pt>
                <c:pt idx="218">
                  <c:v>1593.051518291949</c:v>
                </c:pt>
                <c:pt idx="219">
                  <c:v>1638.71708197697</c:v>
                </c:pt>
                <c:pt idx="220">
                  <c:v>1685.470064952679</c:v>
                </c:pt>
                <c:pt idx="221">
                  <c:v>1733.323645588546</c:v>
                </c:pt>
                <c:pt idx="222">
                  <c:v>1782.290294461207</c:v>
                </c:pt>
                <c:pt idx="223">
                  <c:v>1832.381700338757</c:v>
                </c:pt>
                <c:pt idx="224">
                  <c:v>1883.608692579775</c:v>
                </c:pt>
                <c:pt idx="225">
                  <c:v>1935.98115998191</c:v>
                </c:pt>
                <c:pt idx="226">
                  <c:v>1989.507966146293</c:v>
                </c:pt>
                <c:pt idx="227">
                  <c:v>2044.196861459493</c:v>
                </c:pt>
                <c:pt idx="228">
                  <c:v>2100.054391834086</c:v>
                </c:pt>
                <c:pt idx="229">
                  <c:v>2157.085804392457</c:v>
                </c:pt>
                <c:pt idx="230">
                  <c:v>2215.294950326176</c:v>
                </c:pt>
                <c:pt idx="231">
                  <c:v>2274.684185215242</c:v>
                </c:pt>
                <c:pt idx="232">
                  <c:v>2335.254267147563</c:v>
                </c:pt>
                <c:pt idx="233">
                  <c:v>2397.004253039108</c:v>
                </c:pt>
                <c:pt idx="234">
                  <c:v>2459.93139361903</c:v>
                </c:pt>
                <c:pt idx="235">
                  <c:v>2524.03102761125</c:v>
                </c:pt>
                <c:pt idx="236">
                  <c:v>2589.296475714135</c:v>
                </c:pt>
                <c:pt idx="237">
                  <c:v>2655.718935052336</c:v>
                </c:pt>
                <c:pt idx="238">
                  <c:v>2723.287374848797</c:v>
                </c:pt>
                <c:pt idx="239">
                  <c:v>2791.98843413949</c:v>
                </c:pt>
                <c:pt idx="240">
                  <c:v>2861.8063224275</c:v>
                </c:pt>
                <c:pt idx="241">
                  <c:v>2932.722724245388</c:v>
                </c:pt>
                <c:pt idx="242">
                  <c:v>3004.716708663858</c:v>
                </c:pt>
                <c:pt idx="243">
                  <c:v>3077.764644849099</c:v>
                </c:pt>
                <c:pt idx="244">
                  <c:v>3151.840124828983</c:v>
                </c:pt>
                <c:pt idx="245">
                  <c:v>3226.913894677644</c:v>
                </c:pt>
                <c:pt idx="246">
                  <c:v>3302.953795366921</c:v>
                </c:pt>
                <c:pt idx="247">
                  <c:v>3379.924714559617</c:v>
                </c:pt>
                <c:pt idx="248">
                  <c:v>3457.788550631295</c:v>
                </c:pt>
                <c:pt idx="249">
                  <c:v>3536.50419020251</c:v>
                </c:pt>
                <c:pt idx="250">
                  <c:v>3616.027500439663</c:v>
                </c:pt>
                <c:pt idx="251">
                  <c:v>3696.311337338432</c:v>
                </c:pt>
                <c:pt idx="252">
                  <c:v>3777.305571137096</c:v>
                </c:pt>
                <c:pt idx="253">
                  <c:v>3858.957129916795</c:v>
                </c:pt>
                <c:pt idx="254">
                  <c:v>3941.210062330726</c:v>
                </c:pt>
                <c:pt idx="255">
                  <c:v>4024.005620264002</c:v>
                </c:pt>
                <c:pt idx="256">
                  <c:v>4107.28236206026</c:v>
                </c:pt>
                <c:pt idx="257">
                  <c:v>4190.97627676081</c:v>
                </c:pt>
                <c:pt idx="258">
                  <c:v>4275.020929588262</c:v>
                </c:pt>
                <c:pt idx="259">
                  <c:v>4359.347628671186</c:v>
                </c:pt>
                <c:pt idx="260">
                  <c:v>4443.885612752123</c:v>
                </c:pt>
                <c:pt idx="261">
                  <c:v>4528.562259351577</c:v>
                </c:pt>
                <c:pt idx="262">
                  <c:v>4613.303312579604</c:v>
                </c:pt>
                <c:pt idx="263">
                  <c:v>4698.033129499095</c:v>
                </c:pt>
                <c:pt idx="264">
                  <c:v>4782.67494365625</c:v>
                </c:pt>
                <c:pt idx="265">
                  <c:v>4867.151144109775</c:v>
                </c:pt>
                <c:pt idx="266">
                  <c:v>4951.383568017424</c:v>
                </c:pt>
                <c:pt idx="267">
                  <c:v>5035.293804582763</c:v>
                </c:pt>
                <c:pt idx="268">
                  <c:v>5118.803507932967</c:v>
                </c:pt>
                <c:pt idx="269">
                  <c:v>5201.834716296165</c:v>
                </c:pt>
                <c:pt idx="270">
                  <c:v>5284.310174679902</c:v>
                </c:pt>
                <c:pt idx="271">
                  <c:v>5366.153658126027</c:v>
                </c:pt>
                <c:pt idx="272">
                  <c:v>5447.290292535563</c:v>
                </c:pt>
                <c:pt idx="273">
                  <c:v>5527.64687002368</c:v>
                </c:pt>
                <c:pt idx="274">
                  <c:v>5607.152155781268</c:v>
                </c:pt>
                <c:pt idx="275">
                  <c:v>5685.73718348717</c:v>
                </c:pt>
                <c:pt idx="276">
                  <c:v>5843.080922840491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Sheet1!$I$4</c:f>
              <c:strCache>
                <c:ptCount val="1"/>
                <c:pt idx="0">
                  <c:v>H(t)/H0</c:v>
                </c:pt>
              </c:strCache>
            </c:strRef>
          </c:tx>
          <c:marker>
            <c:symbol val="none"/>
          </c:marker>
          <c:xVal>
            <c:numRef>
              <c:f>Sheet1!$A$5:$A$281</c:f>
              <c:numCache>
                <c:formatCode>0.00E+00</c:formatCode>
                <c:ptCount val="277"/>
                <c:pt idx="0">
                  <c:v>1.38E10</c:v>
                </c:pt>
                <c:pt idx="1">
                  <c:v>1.311E10</c:v>
                </c:pt>
                <c:pt idx="2">
                  <c:v>1.24545E10</c:v>
                </c:pt>
                <c:pt idx="3">
                  <c:v>1.1831775E10</c:v>
                </c:pt>
                <c:pt idx="4">
                  <c:v>1.124018625E10</c:v>
                </c:pt>
                <c:pt idx="5">
                  <c:v>1.06781769375E10</c:v>
                </c:pt>
                <c:pt idx="6">
                  <c:v>1.0144268090625E10</c:v>
                </c:pt>
                <c:pt idx="7">
                  <c:v>9.63705468609375E9</c:v>
                </c:pt>
                <c:pt idx="8">
                  <c:v>9.15520195178906E9</c:v>
                </c:pt>
                <c:pt idx="9">
                  <c:v>8.69744185419961E9</c:v>
                </c:pt>
                <c:pt idx="10">
                  <c:v>8.26256976148963E9</c:v>
                </c:pt>
                <c:pt idx="11">
                  <c:v>7.84944127341515E9</c:v>
                </c:pt>
                <c:pt idx="12">
                  <c:v>7.45696920974439E9</c:v>
                </c:pt>
                <c:pt idx="13">
                  <c:v>7.08412074925717E9</c:v>
                </c:pt>
                <c:pt idx="14">
                  <c:v>6.72991471179431E9</c:v>
                </c:pt>
                <c:pt idx="15">
                  <c:v>6.39341897620459E9</c:v>
                </c:pt>
                <c:pt idx="16">
                  <c:v>6.07374802739436E9</c:v>
                </c:pt>
                <c:pt idx="17">
                  <c:v>5.77006062602465E9</c:v>
                </c:pt>
                <c:pt idx="18">
                  <c:v>5.48155759472341E9</c:v>
                </c:pt>
                <c:pt idx="19">
                  <c:v>5.20747971498724E9</c:v>
                </c:pt>
                <c:pt idx="20">
                  <c:v>4.94710572923788E9</c:v>
                </c:pt>
                <c:pt idx="21">
                  <c:v>4.69975044277599E9</c:v>
                </c:pt>
                <c:pt idx="22">
                  <c:v>4.46476292063719E9</c:v>
                </c:pt>
                <c:pt idx="23">
                  <c:v>4.24152477460533E9</c:v>
                </c:pt>
                <c:pt idx="24">
                  <c:v>4.02944853587506E9</c:v>
                </c:pt>
                <c:pt idx="25">
                  <c:v>3.82797610908131E9</c:v>
                </c:pt>
                <c:pt idx="26">
                  <c:v>3.63657730362724E9</c:v>
                </c:pt>
                <c:pt idx="27">
                  <c:v>3.45474843844588E9</c:v>
                </c:pt>
                <c:pt idx="28">
                  <c:v>3.28201101652359E9</c:v>
                </c:pt>
                <c:pt idx="29">
                  <c:v>3.11791046569741E9</c:v>
                </c:pt>
                <c:pt idx="30">
                  <c:v>2.96201494241254E9</c:v>
                </c:pt>
                <c:pt idx="31">
                  <c:v>2.81391419529191E9</c:v>
                </c:pt>
                <c:pt idx="32">
                  <c:v>2.67321848552731E9</c:v>
                </c:pt>
                <c:pt idx="33">
                  <c:v>2.53955756125095E9</c:v>
                </c:pt>
                <c:pt idx="34">
                  <c:v>2.4125796831884E9</c:v>
                </c:pt>
                <c:pt idx="35">
                  <c:v>2.29195069902898E9</c:v>
                </c:pt>
                <c:pt idx="36">
                  <c:v>2.17735316407753E9</c:v>
                </c:pt>
                <c:pt idx="37">
                  <c:v>2.06848550587365E9</c:v>
                </c:pt>
                <c:pt idx="38">
                  <c:v>1.96506123057997E9</c:v>
                </c:pt>
                <c:pt idx="39">
                  <c:v>1.86680816905097E9</c:v>
                </c:pt>
                <c:pt idx="40">
                  <c:v>1.77346776059842E9</c:v>
                </c:pt>
                <c:pt idx="41">
                  <c:v>1.6847943725685E9</c:v>
                </c:pt>
                <c:pt idx="42">
                  <c:v>1.60055465394008E9</c:v>
                </c:pt>
                <c:pt idx="43">
                  <c:v>1.52052692124307E9</c:v>
                </c:pt>
                <c:pt idx="44">
                  <c:v>1.44450057518092E9</c:v>
                </c:pt>
                <c:pt idx="45">
                  <c:v>1.37227554642187E9</c:v>
                </c:pt>
                <c:pt idx="46">
                  <c:v>1.30366176910078E9</c:v>
                </c:pt>
                <c:pt idx="47">
                  <c:v>1.23847868064574E9</c:v>
                </c:pt>
                <c:pt idx="48">
                  <c:v>1.17655474661345E9</c:v>
                </c:pt>
                <c:pt idx="49">
                  <c:v>1.11772700928278E9</c:v>
                </c:pt>
                <c:pt idx="50">
                  <c:v>1.06184065881864E9</c:v>
                </c:pt>
                <c:pt idx="51">
                  <c:v>1.00874862587771E9</c:v>
                </c:pt>
                <c:pt idx="52">
                  <c:v>9.58311194583824E8</c:v>
                </c:pt>
                <c:pt idx="53">
                  <c:v>9.10395634854633E8</c:v>
                </c:pt>
                <c:pt idx="54">
                  <c:v>8.64875853111901E8</c:v>
                </c:pt>
                <c:pt idx="55">
                  <c:v>8.21632060456306E8</c:v>
                </c:pt>
                <c:pt idx="56">
                  <c:v>7.80550457433491E8</c:v>
                </c:pt>
                <c:pt idx="57">
                  <c:v>7.41522934561816E8</c:v>
                </c:pt>
                <c:pt idx="58">
                  <c:v>7.04446787833725E8</c:v>
                </c:pt>
                <c:pt idx="59">
                  <c:v>6.69224448442039E8</c:v>
                </c:pt>
                <c:pt idx="60">
                  <c:v>6.35763226019937E8</c:v>
                </c:pt>
                <c:pt idx="61">
                  <c:v>6.0397506471894E8</c:v>
                </c:pt>
                <c:pt idx="62">
                  <c:v>5.73776311482993E8</c:v>
                </c:pt>
                <c:pt idx="63">
                  <c:v>5.45087495908844E8</c:v>
                </c:pt>
                <c:pt idx="64">
                  <c:v>5.17833121113401E8</c:v>
                </c:pt>
                <c:pt idx="65">
                  <c:v>4.91941465057731E8</c:v>
                </c:pt>
                <c:pt idx="66">
                  <c:v>4.67344391804845E8</c:v>
                </c:pt>
                <c:pt idx="67">
                  <c:v>4.43977172214602E8</c:v>
                </c:pt>
                <c:pt idx="68">
                  <c:v>4.21778313603872E8</c:v>
                </c:pt>
                <c:pt idx="69">
                  <c:v>4.00689397923679E8</c:v>
                </c:pt>
                <c:pt idx="70">
                  <c:v>3.80654928027495E8</c:v>
                </c:pt>
                <c:pt idx="71">
                  <c:v>3.6162218162612E8</c:v>
                </c:pt>
                <c:pt idx="72">
                  <c:v>3.43541072544814E8</c:v>
                </c:pt>
                <c:pt idx="73">
                  <c:v>3.26364018917573E8</c:v>
                </c:pt>
                <c:pt idx="74">
                  <c:v>3.10045817971694E8</c:v>
                </c:pt>
                <c:pt idx="75">
                  <c:v>2.9454352707311E8</c:v>
                </c:pt>
                <c:pt idx="76">
                  <c:v>2.79816350719454E8</c:v>
                </c:pt>
                <c:pt idx="77">
                  <c:v>2.65825533183482E8</c:v>
                </c:pt>
                <c:pt idx="78">
                  <c:v>2.52534256524307E8</c:v>
                </c:pt>
                <c:pt idx="79">
                  <c:v>2.39907543698092E8</c:v>
                </c:pt>
                <c:pt idx="80">
                  <c:v>2.27912166513187E8</c:v>
                </c:pt>
                <c:pt idx="81">
                  <c:v>2.16516558187528E8</c:v>
                </c:pt>
                <c:pt idx="82">
                  <c:v>2.05690730278152E8</c:v>
                </c:pt>
                <c:pt idx="83">
                  <c:v>1.95406193764244E8</c:v>
                </c:pt>
                <c:pt idx="84">
                  <c:v>1.85635884076032E8</c:v>
                </c:pt>
                <c:pt idx="85">
                  <c:v>1.7635408987223E8</c:v>
                </c:pt>
                <c:pt idx="86">
                  <c:v>1.67536385378619E8</c:v>
                </c:pt>
                <c:pt idx="87">
                  <c:v>1.59159566109688E8</c:v>
                </c:pt>
                <c:pt idx="88">
                  <c:v>1.51201587804203E8</c:v>
                </c:pt>
                <c:pt idx="89">
                  <c:v>1.43641508413993E8</c:v>
                </c:pt>
                <c:pt idx="90">
                  <c:v>1.36459432993294E8</c:v>
                </c:pt>
                <c:pt idx="91">
                  <c:v>1.29636461343629E8</c:v>
                </c:pt>
                <c:pt idx="92">
                  <c:v>1.23154638276447E8</c:v>
                </c:pt>
                <c:pt idx="93">
                  <c:v>1.16996906362625E8</c:v>
                </c:pt>
                <c:pt idx="94">
                  <c:v>1.11147061044494E8</c:v>
                </c:pt>
                <c:pt idx="95">
                  <c:v>1.05589707992269E8</c:v>
                </c:pt>
                <c:pt idx="96">
                  <c:v>1.00310222592656E8</c:v>
                </c:pt>
                <c:pt idx="97">
                  <c:v>9.52947114630228E7</c:v>
                </c:pt>
                <c:pt idx="98">
                  <c:v>9.05299758898717E7</c:v>
                </c:pt>
                <c:pt idx="99">
                  <c:v>8.60034770953781E7</c:v>
                </c:pt>
                <c:pt idx="100">
                  <c:v>8.17033032406092E7</c:v>
                </c:pt>
                <c:pt idx="101">
                  <c:v>7.76181380785787E7</c:v>
                </c:pt>
                <c:pt idx="102">
                  <c:v>7.37372311746498E7</c:v>
                </c:pt>
                <c:pt idx="103">
                  <c:v>7.00503696159173E7</c:v>
                </c:pt>
                <c:pt idx="104">
                  <c:v>6.65478511351214E7</c:v>
                </c:pt>
                <c:pt idx="105">
                  <c:v>6.32204585783654E7</c:v>
                </c:pt>
                <c:pt idx="106">
                  <c:v>6.00594356494471E7</c:v>
                </c:pt>
                <c:pt idx="107">
                  <c:v>5.70564638669747E7</c:v>
                </c:pt>
                <c:pt idx="108">
                  <c:v>5.4203640673626E7</c:v>
                </c:pt>
                <c:pt idx="109">
                  <c:v>5.14934586399447E7</c:v>
                </c:pt>
                <c:pt idx="110">
                  <c:v>4.89187857079475E7</c:v>
                </c:pt>
                <c:pt idx="111">
                  <c:v>4.64728464225501E7</c:v>
                </c:pt>
                <c:pt idx="112">
                  <c:v>4.41492041014226E7</c:v>
                </c:pt>
                <c:pt idx="113">
                  <c:v>4.19417438963514E7</c:v>
                </c:pt>
                <c:pt idx="114">
                  <c:v>3.98446567015339E7</c:v>
                </c:pt>
                <c:pt idx="115">
                  <c:v>3.78524238664572E7</c:v>
                </c:pt>
                <c:pt idx="116">
                  <c:v>3.59598026731343E7</c:v>
                </c:pt>
                <c:pt idx="117">
                  <c:v>3.41618125394776E7</c:v>
                </c:pt>
                <c:pt idx="118">
                  <c:v>3.24537219125037E7</c:v>
                </c:pt>
                <c:pt idx="119">
                  <c:v>3.08310358168785E7</c:v>
                </c:pt>
                <c:pt idx="120">
                  <c:v>2.92894840260346E7</c:v>
                </c:pt>
                <c:pt idx="121">
                  <c:v>2.78250098247329E7</c:v>
                </c:pt>
                <c:pt idx="122">
                  <c:v>2.64337593334962E7</c:v>
                </c:pt>
                <c:pt idx="123">
                  <c:v>2.51120713668214E7</c:v>
                </c:pt>
                <c:pt idx="124">
                  <c:v>2.38564677984803E7</c:v>
                </c:pt>
                <c:pt idx="125">
                  <c:v>2.26636444085563E7</c:v>
                </c:pt>
                <c:pt idx="126">
                  <c:v>2.15304621881285E7</c:v>
                </c:pt>
                <c:pt idx="127">
                  <c:v>2.04539390787221E7</c:v>
                </c:pt>
                <c:pt idx="128">
                  <c:v>1.9431242124786E7</c:v>
                </c:pt>
                <c:pt idx="129">
                  <c:v>1.84596800185467E7</c:v>
                </c:pt>
                <c:pt idx="130">
                  <c:v>1.75366960176193E7</c:v>
                </c:pt>
                <c:pt idx="131">
                  <c:v>1.66598612167384E7</c:v>
                </c:pt>
                <c:pt idx="132">
                  <c:v>1.58268681559015E7</c:v>
                </c:pt>
                <c:pt idx="133">
                  <c:v>1.50355247481064E7</c:v>
                </c:pt>
                <c:pt idx="134">
                  <c:v>1.42837485107011E7</c:v>
                </c:pt>
                <c:pt idx="135">
                  <c:v>1.3569561085166E7</c:v>
                </c:pt>
                <c:pt idx="136">
                  <c:v>1.28910830309077E7</c:v>
                </c:pt>
                <c:pt idx="137">
                  <c:v>1.22465288793623E7</c:v>
                </c:pt>
                <c:pt idx="138">
                  <c:v>1.16342024353942E7</c:v>
                </c:pt>
                <c:pt idx="139">
                  <c:v>1.10524923136245E7</c:v>
                </c:pt>
                <c:pt idx="140">
                  <c:v>1.04998676979433E7</c:v>
                </c:pt>
                <c:pt idx="141">
                  <c:v>9.9748743130461E6</c:v>
                </c:pt>
                <c:pt idx="142">
                  <c:v>9.4761305973938E6</c:v>
                </c:pt>
                <c:pt idx="143">
                  <c:v>9.00232406752411E6</c:v>
                </c:pt>
                <c:pt idx="144">
                  <c:v>8.5522078641479E6</c:v>
                </c:pt>
                <c:pt idx="145">
                  <c:v>8.1245974709405E6</c:v>
                </c:pt>
                <c:pt idx="146">
                  <c:v>7.71836759739348E6</c:v>
                </c:pt>
                <c:pt idx="147">
                  <c:v>7.3324492175238E6</c:v>
                </c:pt>
                <c:pt idx="148">
                  <c:v>6.96582675664761E6</c:v>
                </c:pt>
                <c:pt idx="149">
                  <c:v>6.61753541881523E6</c:v>
                </c:pt>
                <c:pt idx="150">
                  <c:v>6.28665864787447E6</c:v>
                </c:pt>
                <c:pt idx="151">
                  <c:v>5.97232571548075E6</c:v>
                </c:pt>
                <c:pt idx="152">
                  <c:v>5.67370942970671E6</c:v>
                </c:pt>
                <c:pt idx="153">
                  <c:v>5.39002395822137E6</c:v>
                </c:pt>
                <c:pt idx="154">
                  <c:v>5.12052276031031E6</c:v>
                </c:pt>
                <c:pt idx="155">
                  <c:v>4.86449662229479E6</c:v>
                </c:pt>
                <c:pt idx="156">
                  <c:v>4.62127179118005E6</c:v>
                </c:pt>
                <c:pt idx="157">
                  <c:v>4.39020820162105E6</c:v>
                </c:pt>
                <c:pt idx="158">
                  <c:v>4.17069779153999E6</c:v>
                </c:pt>
                <c:pt idx="159">
                  <c:v>3.96216290196299E6</c:v>
                </c:pt>
                <c:pt idx="160">
                  <c:v>3.76405475686484E6</c:v>
                </c:pt>
                <c:pt idx="161">
                  <c:v>3.5758520190216E6</c:v>
                </c:pt>
                <c:pt idx="162">
                  <c:v>3.39705941807052E6</c:v>
                </c:pt>
                <c:pt idx="163">
                  <c:v>3.227206447167E6</c:v>
                </c:pt>
                <c:pt idx="164">
                  <c:v>3.06584612480865E6</c:v>
                </c:pt>
                <c:pt idx="165">
                  <c:v>2.91255381856821E6</c:v>
                </c:pt>
                <c:pt idx="166">
                  <c:v>2.7669261276398E6</c:v>
                </c:pt>
                <c:pt idx="167">
                  <c:v>2.62857982125781E6</c:v>
                </c:pt>
                <c:pt idx="168">
                  <c:v>2.49715083019492E6</c:v>
                </c:pt>
                <c:pt idx="169">
                  <c:v>2.37229328868518E6</c:v>
                </c:pt>
                <c:pt idx="170">
                  <c:v>2.25367862425092E6</c:v>
                </c:pt>
                <c:pt idx="171">
                  <c:v>2.14099469303837E6</c:v>
                </c:pt>
                <c:pt idx="172">
                  <c:v>2.03394495838645E6</c:v>
                </c:pt>
                <c:pt idx="173">
                  <c:v>1.93224771046713E6</c:v>
                </c:pt>
                <c:pt idx="174">
                  <c:v>1.83563532494377E6</c:v>
                </c:pt>
                <c:pt idx="175">
                  <c:v>1.74385355869658E6</c:v>
                </c:pt>
                <c:pt idx="176">
                  <c:v>1.65666088076176E6</c:v>
                </c:pt>
                <c:pt idx="177">
                  <c:v>1.57382783672367E6</c:v>
                </c:pt>
                <c:pt idx="178">
                  <c:v>1.49513644488748E6</c:v>
                </c:pt>
                <c:pt idx="179">
                  <c:v>1.42037962264311E6</c:v>
                </c:pt>
                <c:pt idx="180">
                  <c:v>1.34936064151095E6</c:v>
                </c:pt>
                <c:pt idx="181">
                  <c:v>1.28189260943541E6</c:v>
                </c:pt>
                <c:pt idx="182">
                  <c:v>1.21779797896364E6</c:v>
                </c:pt>
                <c:pt idx="183">
                  <c:v>1.15690808001545E6</c:v>
                </c:pt>
                <c:pt idx="184">
                  <c:v>1.09906267601468E6</c:v>
                </c:pt>
                <c:pt idx="185">
                  <c:v>1.04410954221395E6</c:v>
                </c:pt>
                <c:pt idx="186">
                  <c:v>991904.0651032498</c:v>
                </c:pt>
                <c:pt idx="187">
                  <c:v>942308.8618480872</c:v>
                </c:pt>
                <c:pt idx="188">
                  <c:v>895193.4187556828</c:v>
                </c:pt>
                <c:pt idx="189">
                  <c:v>850433.7478178987</c:v>
                </c:pt>
                <c:pt idx="190">
                  <c:v>807912.0604270037</c:v>
                </c:pt>
                <c:pt idx="191">
                  <c:v>767516.4574056535</c:v>
                </c:pt>
                <c:pt idx="192">
                  <c:v>729140.6345353709</c:v>
                </c:pt>
                <c:pt idx="193">
                  <c:v>692683.6028086023</c:v>
                </c:pt>
                <c:pt idx="194">
                  <c:v>658049.4226681722</c:v>
                </c:pt>
                <c:pt idx="195">
                  <c:v>625146.9515347635</c:v>
                </c:pt>
                <c:pt idx="196">
                  <c:v>593889.6039580253</c:v>
                </c:pt>
                <c:pt idx="197">
                  <c:v>564195.1237601241</c:v>
                </c:pt>
                <c:pt idx="198">
                  <c:v>535985.3675721178</c:v>
                </c:pt>
                <c:pt idx="199">
                  <c:v>509186.099193512</c:v>
                </c:pt>
                <c:pt idx="200">
                  <c:v>483726.7942338363</c:v>
                </c:pt>
                <c:pt idx="201">
                  <c:v>459540.4545221444</c:v>
                </c:pt>
                <c:pt idx="202">
                  <c:v>436563.4317960372</c:v>
                </c:pt>
                <c:pt idx="203">
                  <c:v>414735.2602062353</c:v>
                </c:pt>
                <c:pt idx="204">
                  <c:v>393998.4971959235</c:v>
                </c:pt>
                <c:pt idx="205">
                  <c:v>374298.5723361273</c:v>
                </c:pt>
                <c:pt idx="206">
                  <c:v>355583.6437193209</c:v>
                </c:pt>
                <c:pt idx="207">
                  <c:v>337804.4615333548</c:v>
                </c:pt>
                <c:pt idx="208">
                  <c:v>320914.2384566871</c:v>
                </c:pt>
                <c:pt idx="209">
                  <c:v>304868.5265338527</c:v>
                </c:pt>
                <c:pt idx="210">
                  <c:v>289625.1002071601</c:v>
                </c:pt>
                <c:pt idx="211">
                  <c:v>275143.8451968021</c:v>
                </c:pt>
                <c:pt idx="212">
                  <c:v>261386.652936962</c:v>
                </c:pt>
                <c:pt idx="213">
                  <c:v>248317.3202901139</c:v>
                </c:pt>
                <c:pt idx="214">
                  <c:v>235901.4542756082</c:v>
                </c:pt>
                <c:pt idx="215">
                  <c:v>224106.3815618278</c:v>
                </c:pt>
                <c:pt idx="216">
                  <c:v>212901.0624837364</c:v>
                </c:pt>
                <c:pt idx="217">
                  <c:v>202256.0093595496</c:v>
                </c:pt>
                <c:pt idx="218">
                  <c:v>192143.2088915721</c:v>
                </c:pt>
                <c:pt idx="219">
                  <c:v>182536.0484469935</c:v>
                </c:pt>
                <c:pt idx="220">
                  <c:v>173409.2460246438</c:v>
                </c:pt>
                <c:pt idx="221">
                  <c:v>164738.7837234116</c:v>
                </c:pt>
                <c:pt idx="222">
                  <c:v>156501.844537241</c:v>
                </c:pt>
                <c:pt idx="223">
                  <c:v>148676.7523103789</c:v>
                </c:pt>
                <c:pt idx="224">
                  <c:v>141242.91469486</c:v>
                </c:pt>
                <c:pt idx="225">
                  <c:v>134180.768960117</c:v>
                </c:pt>
                <c:pt idx="226">
                  <c:v>127471.7305121111</c:v>
                </c:pt>
                <c:pt idx="227">
                  <c:v>121098.1439865056</c:v>
                </c:pt>
                <c:pt idx="228">
                  <c:v>115043.2367871803</c:v>
                </c:pt>
                <c:pt idx="229">
                  <c:v>109291.0749478213</c:v>
                </c:pt>
                <c:pt idx="230">
                  <c:v>103826.5212004302</c:v>
                </c:pt>
                <c:pt idx="231">
                  <c:v>98635.19514040868</c:v>
                </c:pt>
                <c:pt idx="232">
                  <c:v>93703.43538338824</c:v>
                </c:pt>
                <c:pt idx="233">
                  <c:v>89018.26361421883</c:v>
                </c:pt>
                <c:pt idx="234">
                  <c:v>84567.35043350787</c:v>
                </c:pt>
                <c:pt idx="235">
                  <c:v>80338.98291183249</c:v>
                </c:pt>
                <c:pt idx="236">
                  <c:v>76322.03376624085</c:v>
                </c:pt>
                <c:pt idx="237">
                  <c:v>72505.93207792881</c:v>
                </c:pt>
                <c:pt idx="238">
                  <c:v>68880.63547403237</c:v>
                </c:pt>
                <c:pt idx="239">
                  <c:v>65436.60370033075</c:v>
                </c:pt>
                <c:pt idx="240">
                  <c:v>62164.77351531421</c:v>
                </c:pt>
                <c:pt idx="241">
                  <c:v>59056.5348395485</c:v>
                </c:pt>
                <c:pt idx="242">
                  <c:v>56103.70809757107</c:v>
                </c:pt>
                <c:pt idx="243">
                  <c:v>53298.52269269252</c:v>
                </c:pt>
                <c:pt idx="244">
                  <c:v>50633.5965580579</c:v>
                </c:pt>
                <c:pt idx="245">
                  <c:v>48101.916730155</c:v>
                </c:pt>
                <c:pt idx="246">
                  <c:v>45696.82089364724</c:v>
                </c:pt>
                <c:pt idx="247">
                  <c:v>43411.97984896488</c:v>
                </c:pt>
                <c:pt idx="248">
                  <c:v>41241.38085651663</c:v>
                </c:pt>
                <c:pt idx="249">
                  <c:v>39179.3118136908</c:v>
                </c:pt>
                <c:pt idx="250">
                  <c:v>37220.34622300625</c:v>
                </c:pt>
                <c:pt idx="251">
                  <c:v>35359.32891185594</c:v>
                </c:pt>
                <c:pt idx="252">
                  <c:v>33591.36246626314</c:v>
                </c:pt>
                <c:pt idx="253">
                  <c:v>31911.79434294998</c:v>
                </c:pt>
                <c:pt idx="254">
                  <c:v>30316.20462580248</c:v>
                </c:pt>
                <c:pt idx="255">
                  <c:v>28800.39439451236</c:v>
                </c:pt>
                <c:pt idx="256">
                  <c:v>27360.37467478674</c:v>
                </c:pt>
                <c:pt idx="257">
                  <c:v>25992.3559410474</c:v>
                </c:pt>
                <c:pt idx="258">
                  <c:v>24692.73814399503</c:v>
                </c:pt>
                <c:pt idx="259">
                  <c:v>23458.10123679528</c:v>
                </c:pt>
                <c:pt idx="260">
                  <c:v>22285.19617495551</c:v>
                </c:pt>
                <c:pt idx="261">
                  <c:v>21170.93636620773</c:v>
                </c:pt>
                <c:pt idx="262">
                  <c:v>20112.38954789735</c:v>
                </c:pt>
                <c:pt idx="263">
                  <c:v>19106.77007050248</c:v>
                </c:pt>
                <c:pt idx="264">
                  <c:v>18151.43156697736</c:v>
                </c:pt>
                <c:pt idx="265">
                  <c:v>17243.85998862849</c:v>
                </c:pt>
                <c:pt idx="266">
                  <c:v>16381.66698919706</c:v>
                </c:pt>
                <c:pt idx="267">
                  <c:v>15562.58363973721</c:v>
                </c:pt>
                <c:pt idx="268">
                  <c:v>14784.45445775035</c:v>
                </c:pt>
                <c:pt idx="269">
                  <c:v>14045.23173486283</c:v>
                </c:pt>
                <c:pt idx="270">
                  <c:v>13342.97014811969</c:v>
                </c:pt>
                <c:pt idx="271">
                  <c:v>12675.8216407137</c:v>
                </c:pt>
                <c:pt idx="272">
                  <c:v>12042.03055867802</c:v>
                </c:pt>
                <c:pt idx="273">
                  <c:v>11439.92903074412</c:v>
                </c:pt>
                <c:pt idx="274">
                  <c:v>10867.93257920691</c:v>
                </c:pt>
                <c:pt idx="275">
                  <c:v>10324.53595024656</c:v>
                </c:pt>
                <c:pt idx="276">
                  <c:v>9292.082355221906</c:v>
                </c:pt>
              </c:numCache>
            </c:numRef>
          </c:xVal>
          <c:yVal>
            <c:numRef>
              <c:f>Sheet1!$I$5:$I$281</c:f>
              <c:numCache>
                <c:formatCode>0.00E+00</c:formatCode>
                <c:ptCount val="277"/>
                <c:pt idx="0">
                  <c:v>1.0</c:v>
                </c:pt>
                <c:pt idx="1">
                  <c:v>1.023184394988474</c:v>
                </c:pt>
                <c:pt idx="2">
                  <c:v>1.048663510752093</c:v>
                </c:pt>
                <c:pt idx="3">
                  <c:v>1.076552173969687</c:v>
                </c:pt>
                <c:pt idx="4">
                  <c:v>1.106966599393031</c:v>
                </c:pt>
                <c:pt idx="5">
                  <c:v>1.140025016222618</c:v>
                </c:pt>
                <c:pt idx="6">
                  <c:v>1.175848324451314</c:v>
                </c:pt>
                <c:pt idx="7">
                  <c:v>1.214560768845321</c:v>
                </c:pt>
                <c:pt idx="8">
                  <c:v>1.256290621075524</c:v>
                </c:pt>
                <c:pt idx="9">
                  <c:v>1.301170863148801</c:v>
                </c:pt>
                <c:pt idx="10">
                  <c:v>1.349339867625845</c:v>
                </c:pt>
                <c:pt idx="11">
                  <c:v>1.400942072104867</c:v>
                </c:pt>
                <c:pt idx="12">
                  <c:v>1.456128647090775</c:v>
                </c:pt>
                <c:pt idx="13">
                  <c:v>1.515058157675052</c:v>
                </c:pt>
                <c:pt idx="14">
                  <c:v>1.577897220455567</c:v>
                </c:pt>
                <c:pt idx="15">
                  <c:v>1.644821157869132</c:v>
                </c:pt>
                <c:pt idx="16">
                  <c:v>1.716014652637307</c:v>
                </c:pt>
                <c:pt idx="17">
                  <c:v>1.791672405379848</c:v>
                </c:pt>
                <c:pt idx="18">
                  <c:v>1.871999798669541</c:v>
                </c:pt>
                <c:pt idx="19">
                  <c:v>1.957213570920893</c:v>
                </c:pt>
                <c:pt idx="20">
                  <c:v>2.047542503551697</c:v>
                </c:pt>
                <c:pt idx="21">
                  <c:v>2.143228124854425</c:v>
                </c:pt>
                <c:pt idx="22">
                  <c:v>2.24452543398197</c:v>
                </c:pt>
                <c:pt idx="23">
                  <c:v>2.351703648403964</c:v>
                </c:pt>
                <c:pt idx="24">
                  <c:v>2.465046978136222</c:v>
                </c:pt>
                <c:pt idx="25">
                  <c:v>2.58485542999517</c:v>
                </c:pt>
                <c:pt idx="26">
                  <c:v>2.711445645085926</c:v>
                </c:pt>
                <c:pt idx="27">
                  <c:v>2.845151772702573</c:v>
                </c:pt>
                <c:pt idx="28">
                  <c:v>2.986326383802086</c:v>
                </c:pt>
                <c:pt idx="29">
                  <c:v>3.135341427213417</c:v>
                </c:pt>
                <c:pt idx="30">
                  <c:v>3.292589231759073</c:v>
                </c:pt>
                <c:pt idx="31">
                  <c:v>3.458483557499408</c:v>
                </c:pt>
                <c:pt idx="32">
                  <c:v>3.633460699359701</c:v>
                </c:pt>
                <c:pt idx="33">
                  <c:v>3.817980646466089</c:v>
                </c:pt>
                <c:pt idx="34">
                  <c:v>4.012528300598996</c:v>
                </c:pt>
                <c:pt idx="35">
                  <c:v>4.217614757270193</c:v>
                </c:pt>
                <c:pt idx="36">
                  <c:v>4.433778653043833</c:v>
                </c:pt>
                <c:pt idx="37">
                  <c:v>4.661587582849047</c:v>
                </c:pt>
                <c:pt idx="38">
                  <c:v>4.901639591175552</c:v>
                </c:pt>
                <c:pt idx="39">
                  <c:v>5.154564741200266</c:v>
                </c:pt>
                <c:pt idx="40">
                  <c:v>5.421026766065157</c:v>
                </c:pt>
                <c:pt idx="41">
                  <c:v>5.701724806711608</c:v>
                </c:pt>
                <c:pt idx="42">
                  <c:v>5.997395240877287</c:v>
                </c:pt>
                <c:pt idx="43">
                  <c:v>6.308813608074801</c:v>
                </c:pt>
                <c:pt idx="44">
                  <c:v>6.636796635600934</c:v>
                </c:pt>
                <c:pt idx="45">
                  <c:v>6.982204370867714</c:v>
                </c:pt>
                <c:pt idx="46">
                  <c:v>7.345942425605445</c:v>
                </c:pt>
                <c:pt idx="47">
                  <c:v>7.728964337760821</c:v>
                </c:pt>
                <c:pt idx="48">
                  <c:v>8.132274057203524</c:v>
                </c:pt>
                <c:pt idx="49">
                  <c:v>8.556928561659026</c:v>
                </c:pt>
                <c:pt idx="50">
                  <c:v>9.004040609609573</c:v>
                </c:pt>
                <c:pt idx="51">
                  <c:v>9.474781637243877</c:v>
                </c:pt>
                <c:pt idx="52">
                  <c:v>9.970384806894843</c:v>
                </c:pt>
                <c:pt idx="53">
                  <c:v>10.4921482147825</c:v>
                </c:pt>
                <c:pt idx="54">
                  <c:v>11.0414382662748</c:v>
                </c:pt>
                <c:pt idx="55">
                  <c:v>11.61969322729762</c:v>
                </c:pt>
                <c:pt idx="56">
                  <c:v>12.22842696096364</c:v>
                </c:pt>
                <c:pt idx="57">
                  <c:v>12.86923285895124</c:v>
                </c:pt>
                <c:pt idx="58">
                  <c:v>13.54378797765001</c:v>
                </c:pt>
                <c:pt idx="59">
                  <c:v>14.25385738959773</c:v>
                </c:pt>
                <c:pt idx="60">
                  <c:v>15.00129876127015</c:v>
                </c:pt>
                <c:pt idx="61">
                  <c:v>15.7880671688468</c:v>
                </c:pt>
                <c:pt idx="62">
                  <c:v>16.61622016416503</c:v>
                </c:pt>
                <c:pt idx="63">
                  <c:v>17.48792310369631</c:v>
                </c:pt>
                <c:pt idx="64">
                  <c:v>18.40545475402836</c:v>
                </c:pt>
                <c:pt idx="65">
                  <c:v>19.37121318801977</c:v>
                </c:pt>
                <c:pt idx="66">
                  <c:v>20.38772198651144</c:v>
                </c:pt>
                <c:pt idx="67">
                  <c:v>21.45763676123178</c:v>
                </c:pt>
                <c:pt idx="68">
                  <c:v>22.5837520153216</c:v>
                </c:pt>
                <c:pt idx="69">
                  <c:v>23.76900835873499</c:v>
                </c:pt>
                <c:pt idx="70">
                  <c:v>25.01650009664037</c:v>
                </c:pt>
                <c:pt idx="71">
                  <c:v>26.32948320986087</c:v>
                </c:pt>
                <c:pt idx="72">
                  <c:v>27.71138374734809</c:v>
                </c:pt>
                <c:pt idx="73">
                  <c:v>29.1658066516892</c:v>
                </c:pt>
                <c:pt idx="74">
                  <c:v>30.69654503969934</c:v>
                </c:pt>
                <c:pt idx="75">
                  <c:v>32.30758996126062</c:v>
                </c:pt>
                <c:pt idx="76">
                  <c:v>34.00314066071971</c:v>
                </c:pt>
                <c:pt idx="77">
                  <c:v>35.78761536638085</c:v>
                </c:pt>
                <c:pt idx="78">
                  <c:v>37.66566263489782</c:v>
                </c:pt>
                <c:pt idx="79">
                  <c:v>39.64217327871011</c:v>
                </c:pt>
                <c:pt idx="80">
                  <c:v>41.72229290606562</c:v>
                </c:pt>
                <c:pt idx="81">
                  <c:v>43.91143510464498</c:v>
                </c:pt>
                <c:pt idx="82">
                  <c:v>46.21529530133703</c:v>
                </c:pt>
                <c:pt idx="83">
                  <c:v>48.63986533233592</c:v>
                </c:pt>
                <c:pt idx="84">
                  <c:v>51.19144875941446</c:v>
                </c:pt>
                <c:pt idx="85">
                  <c:v>53.87667697000698</c:v>
                </c:pt>
                <c:pt idx="86">
                  <c:v>56.70252610059022</c:v>
                </c:pt>
                <c:pt idx="87">
                  <c:v>59.6763348247968</c:v>
                </c:pt>
                <c:pt idx="88">
                  <c:v>62.80582304973724</c:v>
                </c:pt>
                <c:pt idx="89">
                  <c:v>66.09911156614161</c:v>
                </c:pt>
                <c:pt idx="90">
                  <c:v>69.56474270017245</c:v>
                </c:pt>
                <c:pt idx="91">
                  <c:v>73.21170201710278</c:v>
                </c:pt>
                <c:pt idx="92">
                  <c:v>77.04944112951108</c:v>
                </c:pt>
                <c:pt idx="93">
                  <c:v>81.08790166521534</c:v>
                </c:pt>
                <c:pt idx="94">
                  <c:v>85.33754045286285</c:v>
                </c:pt>
                <c:pt idx="95">
                  <c:v>89.80935598591456</c:v>
                </c:pt>
                <c:pt idx="96">
                  <c:v>94.51491622870753</c:v>
                </c:pt>
                <c:pt idx="97">
                  <c:v>99.46638783138526</c:v>
                </c:pt>
                <c:pt idx="98">
                  <c:v>104.6765668237035</c:v>
                </c:pt>
                <c:pt idx="99">
                  <c:v>110.1589108611213</c:v>
                </c:pt>
                <c:pt idx="100">
                  <c:v>115.9275731001312</c:v>
                </c:pt>
                <c:pt idx="101">
                  <c:v>121.9974377834755</c:v>
                </c:pt>
                <c:pt idx="102">
                  <c:v>128.3841576198047</c:v>
                </c:pt>
                <c:pt idx="103">
                  <c:v>135.1041930463795</c:v>
                </c:pt>
                <c:pt idx="104">
                  <c:v>142.1748534676646</c:v>
                </c:pt>
                <c:pt idx="105">
                  <c:v>149.6143405671311</c:v>
                </c:pt>
                <c:pt idx="106">
                  <c:v>157.4417937942028</c:v>
                </c:pt>
                <c:pt idx="107">
                  <c:v>165.6773381331861</c:v>
                </c:pt>
                <c:pt idx="108">
                  <c:v>174.3421342660687</c:v>
                </c:pt>
                <c:pt idx="109">
                  <c:v>183.4584312464315</c:v>
                </c:pt>
                <c:pt idx="110">
                  <c:v>193.0496218072522</c:v>
                </c:pt>
                <c:pt idx="111">
                  <c:v>203.1403004312194</c:v>
                </c:pt>
                <c:pt idx="112">
                  <c:v>213.7563243182288</c:v>
                </c:pt>
                <c:pt idx="113">
                  <c:v>224.9248773911233</c:v>
                </c:pt>
                <c:pt idx="114">
                  <c:v>236.6745374873534</c:v>
                </c:pt>
                <c:pt idx="115">
                  <c:v>249.035346891189</c:v>
                </c:pt>
                <c:pt idx="116">
                  <c:v>262.0388863683643</c:v>
                </c:pt>
                <c:pt idx="117">
                  <c:v>275.7183528726354</c:v>
                </c:pt>
                <c:pt idx="118">
                  <c:v>290.1086411015911</c:v>
                </c:pt>
                <c:pt idx="119">
                  <c:v>305.2464290874224</c:v>
                </c:pt>
                <c:pt idx="120">
                  <c:v>321.1702680168823</c:v>
                </c:pt>
                <c:pt idx="121">
                  <c:v>337.9206764837786</c:v>
                </c:pt>
                <c:pt idx="122">
                  <c:v>355.5402393867036</c:v>
                </c:pt>
                <c:pt idx="123">
                  <c:v>374.073711694544</c:v>
                </c:pt>
                <c:pt idx="124">
                  <c:v>393.5681273125837</c:v>
                </c:pt>
                <c:pt idx="125">
                  <c:v>414.0729132926983</c:v>
                </c:pt>
                <c:pt idx="126">
                  <c:v>435.6400096423171</c:v>
                </c:pt>
                <c:pt idx="127">
                  <c:v>458.323994998441</c:v>
                </c:pt>
                <c:pt idx="128">
                  <c:v>482.1822184452197</c:v>
                </c:pt>
                <c:pt idx="129">
                  <c:v>507.2749377661328</c:v>
                </c:pt>
                <c:pt idx="130">
                  <c:v>533.6654644351422</c:v>
                </c:pt>
                <c:pt idx="131">
                  <c:v>561.4203156647876</c:v>
                </c:pt>
                <c:pt idx="132">
                  <c:v>590.609373843655</c:v>
                </c:pt>
                <c:pt idx="133">
                  <c:v>621.3060537103648</c:v>
                </c:pt>
                <c:pt idx="134">
                  <c:v>653.5874776269647</c:v>
                </c:pt>
                <c:pt idx="135">
                  <c:v>687.5346593304597</c:v>
                </c:pt>
                <c:pt idx="136">
                  <c:v>723.2326965582742</c:v>
                </c:pt>
                <c:pt idx="137">
                  <c:v>760.77097296061</c:v>
                </c:pt>
                <c:pt idx="138">
                  <c:v>800.2433697309446</c:v>
                </c:pt>
                <c:pt idx="139">
                  <c:v>841.7484874045737</c:v>
                </c:pt>
                <c:pt idx="140">
                  <c:v>885.3898782947273</c:v>
                </c:pt>
                <c:pt idx="141">
                  <c:v>931.2762900557862</c:v>
                </c:pt>
                <c:pt idx="142">
                  <c:v>979.5219208842929</c:v>
                </c:pt>
                <c:pt idx="143">
                  <c:v>1030.246686889861</c:v>
                </c:pt>
                <c:pt idx="144">
                  <c:v>1083.576502190622</c:v>
                </c:pt>
                <c:pt idx="145">
                  <c:v>1139.643572310906</c:v>
                </c:pt>
                <c:pt idx="146">
                  <c:v>1198.586701482695</c:v>
                </c:pt>
                <c:pt idx="147">
                  <c:v>1260.551614476888</c:v>
                </c:pt>
                <c:pt idx="148">
                  <c:v>1325.691293615822</c:v>
                </c:pt>
                <c:pt idx="149">
                  <c:v>1394.16633164425</c:v>
                </c:pt>
                <c:pt idx="150">
                  <c:v>1466.145301162796</c:v>
                </c:pt>
                <c:pt idx="151">
                  <c:v>1541.805141354814</c:v>
                </c:pt>
                <c:pt idx="152">
                  <c:v>1621.331562765835</c:v>
                </c:pt>
                <c:pt idx="153">
                  <c:v>1704.919470922618</c:v>
                </c:pt>
                <c:pt idx="154">
                  <c:v>1792.773409607883</c:v>
                </c:pt>
                <c:pt idx="155">
                  <c:v>1885.108024635876</c:v>
                </c:pt>
                <c:pt idx="156">
                  <c:v>1982.148549003365</c:v>
                </c:pt>
                <c:pt idx="157">
                  <c:v>2084.131310319953</c:v>
                </c:pt>
                <c:pt idx="158">
                  <c:v>2191.304261451608</c:v>
                </c:pt>
                <c:pt idx="159">
                  <c:v>2303.927535340453</c:v>
                </c:pt>
                <c:pt idx="160">
                  <c:v>2422.274024992978</c:v>
                </c:pt>
                <c:pt idx="161">
                  <c:v>2546.629989657552</c:v>
                </c:pt>
                <c:pt idx="162">
                  <c:v>2677.295688240032</c:v>
                </c:pt>
                <c:pt idx="163">
                  <c:v>2814.586041032672</c:v>
                </c:pt>
                <c:pt idx="164">
                  <c:v>2958.831320857546</c:v>
                </c:pt>
                <c:pt idx="165">
                  <c:v>3110.377874748899</c:v>
                </c:pt>
                <c:pt idx="166">
                  <c:v>3269.588877321075</c:v>
                </c:pt>
                <c:pt idx="167">
                  <c:v>3436.845116987148</c:v>
                </c:pt>
                <c:pt idx="168">
                  <c:v>3612.54581621029</c:v>
                </c:pt>
                <c:pt idx="169">
                  <c:v>3797.1094869815</c:v>
                </c:pt>
                <c:pt idx="170">
                  <c:v>3990.974822726573</c:v>
                </c:pt>
                <c:pt idx="171">
                  <c:v>4194.601627847601</c:v>
                </c:pt>
                <c:pt idx="172">
                  <c:v>4408.471786102818</c:v>
                </c:pt>
                <c:pt idx="173">
                  <c:v>4633.090269019168</c:v>
                </c:pt>
                <c:pt idx="174">
                  <c:v>4868.986185515606</c:v>
                </c:pt>
                <c:pt idx="175">
                  <c:v>5116.71387389054</c:v>
                </c:pt>
                <c:pt idx="176">
                  <c:v>5376.85403729174</c:v>
                </c:pt>
                <c:pt idx="177">
                  <c:v>5650.014923741423</c:v>
                </c:pt>
                <c:pt idx="178">
                  <c:v>5936.833551730849</c:v>
                </c:pt>
                <c:pt idx="179">
                  <c:v>6237.976982327048</c:v>
                </c:pt>
                <c:pt idx="180">
                  <c:v>6554.143638645932</c:v>
                </c:pt>
                <c:pt idx="181">
                  <c:v>6886.0646734409</c:v>
                </c:pt>
                <c:pt idx="182">
                  <c:v>7234.505385430985</c:v>
                </c:pt>
                <c:pt idx="183">
                  <c:v>7600.266684846063</c:v>
                </c:pt>
                <c:pt idx="184">
                  <c:v>7984.1866084953</c:v>
                </c:pt>
                <c:pt idx="185">
                  <c:v>8387.141884468288</c:v>
                </c:pt>
                <c:pt idx="186">
                  <c:v>8810.04954635013</c:v>
                </c:pt>
                <c:pt idx="187">
                  <c:v>9253.868596573586</c:v>
                </c:pt>
                <c:pt idx="188">
                  <c:v>9719.601718234647</c:v>
                </c:pt>
                <c:pt idx="189">
                  <c:v>10208.29703436461</c:v>
                </c:pt>
                <c:pt idx="190">
                  <c:v>10721.04991327447</c:v>
                </c:pt>
                <c:pt idx="191">
                  <c:v>11259.00481816307</c:v>
                </c:pt>
                <c:pt idx="192">
                  <c:v>11823.35719870586</c:v>
                </c:pt>
                <c:pt idx="193">
                  <c:v>12415.35542181277</c:v>
                </c:pt>
                <c:pt idx="194">
                  <c:v>13036.30273815174</c:v>
                </c:pt>
                <c:pt idx="195">
                  <c:v>13687.5592803834</c:v>
                </c:pt>
                <c:pt idx="196">
                  <c:v>14370.54408832782</c:v>
                </c:pt>
                <c:pt idx="197">
                  <c:v>15086.73715548664</c:v>
                </c:pt>
                <c:pt idx="198">
                  <c:v>15837.68149046957</c:v>
                </c:pt>
                <c:pt idx="199">
                  <c:v>16624.98518590957</c:v>
                </c:pt>
                <c:pt idx="200">
                  <c:v>17450.32348640329</c:v>
                </c:pt>
                <c:pt idx="201">
                  <c:v>18315.44084586676</c:v>
                </c:pt>
                <c:pt idx="202">
                  <c:v>19222.15296344947</c:v>
                </c:pt>
                <c:pt idx="203">
                  <c:v>20172.34878580517</c:v>
                </c:pt>
                <c:pt idx="204">
                  <c:v>21167.9924620546</c:v>
                </c:pt>
                <c:pt idx="205">
                  <c:v>22211.12523621267</c:v>
                </c:pt>
                <c:pt idx="206">
                  <c:v>23303.86726016401</c:v>
                </c:pt>
                <c:pt idx="207">
                  <c:v>24448.41930847479</c:v>
                </c:pt>
                <c:pt idx="208">
                  <c:v>25647.06437441094</c:v>
                </c:pt>
                <c:pt idx="209">
                  <c:v>26902.16912450068</c:v>
                </c:pt>
                <c:pt idx="210">
                  <c:v>28216.18518683477</c:v>
                </c:pt>
                <c:pt idx="211">
                  <c:v>29591.6502460432</c:v>
                </c:pt>
                <c:pt idx="212">
                  <c:v>31031.18891553345</c:v>
                </c:pt>
                <c:pt idx="213">
                  <c:v>32537.51335512557</c:v>
                </c:pt>
                <c:pt idx="214">
                  <c:v>34113.42359969971</c:v>
                </c:pt>
                <c:pt idx="215">
                  <c:v>35761.80756188334</c:v>
                </c:pt>
                <c:pt idx="216">
                  <c:v>37485.64066917925</c:v>
                </c:pt>
                <c:pt idx="217">
                  <c:v>39287.98509330242</c:v>
                </c:pt>
                <c:pt idx="218">
                  <c:v>41171.98852686658</c:v>
                </c:pt>
                <c:pt idx="219">
                  <c:v>43140.8824599999</c:v>
                </c:pt>
                <c:pt idx="220">
                  <c:v>45197.97990700005</c:v>
                </c:pt>
                <c:pt idx="221">
                  <c:v>47346.67253082236</c:v>
                </c:pt>
                <c:pt idx="222">
                  <c:v>49590.42711107784</c:v>
                </c:pt>
                <c:pt idx="223">
                  <c:v>51932.78129938275</c:v>
                </c:pt>
                <c:pt idx="224">
                  <c:v>54377.3386044073</c:v>
                </c:pt>
                <c:pt idx="225">
                  <c:v>56927.76254789082</c:v>
                </c:pt>
                <c:pt idx="226">
                  <c:v>59587.76993236117</c:v>
                </c:pt>
                <c:pt idx="227">
                  <c:v>62361.12316133378</c:v>
                </c:pt>
                <c:pt idx="228">
                  <c:v>65251.62155357099</c:v>
                </c:pt>
                <c:pt idx="229">
                  <c:v>68263.09159458258</c:v>
                </c:pt>
                <c:pt idx="230">
                  <c:v>71399.37607111968</c:v>
                </c:pt>
                <c:pt idx="231">
                  <c:v>74664.32203805176</c:v>
                </c:pt>
                <c:pt idx="232">
                  <c:v>78061.76757184613</c:v>
                </c:pt>
                <c:pt idx="233">
                  <c:v>81595.52727102966</c:v>
                </c:pt>
                <c:pt idx="234">
                  <c:v>85269.37647159994</c:v>
                </c:pt>
                <c:pt idx="235">
                  <c:v>89087.03415450835</c:v>
                </c:pt>
                <c:pt idx="236">
                  <c:v>93052.14453314738</c:v>
                </c:pt>
                <c:pt idx="237">
                  <c:v>97168.25732131851</c:v>
                </c:pt>
                <c:pt idx="238">
                  <c:v>101438.80669653</c:v>
                </c:pt>
                <c:pt idx="239">
                  <c:v>105867.0889896724</c:v>
                </c:pt>
                <c:pt idx="240">
                  <c:v>110456.2391501947</c:v>
                </c:pt>
                <c:pt idx="241">
                  <c:v>115209.2060557716</c:v>
                </c:pt>
                <c:pt idx="242">
                  <c:v>120128.7267570749</c:v>
                </c:pt>
                <c:pt idx="243">
                  <c:v>125217.2997714664</c:v>
                </c:pt>
                <c:pt idx="244">
                  <c:v>130477.1575640548</c:v>
                </c:pt>
                <c:pt idx="245">
                  <c:v>135910.2383802937</c:v>
                </c:pt>
                <c:pt idx="246">
                  <c:v>141518.1576208807</c:v>
                </c:pt>
                <c:pt idx="247">
                  <c:v>147302.1789766765</c:v>
                </c:pt>
                <c:pt idx="248">
                  <c:v>153263.1855682603</c:v>
                </c:pt>
                <c:pt idx="249">
                  <c:v>159401.6513610083</c:v>
                </c:pt>
                <c:pt idx="250">
                  <c:v>165717.6131516325</c:v>
                </c:pt>
                <c:pt idx="251">
                  <c:v>172210.6434452125</c:v>
                </c:pt>
                <c:pt idx="252">
                  <c:v>178879.8245622289</c:v>
                </c:pt>
                <c:pt idx="253">
                  <c:v>185723.7243321699</c:v>
                </c:pt>
                <c:pt idx="254">
                  <c:v>192740.3737431597</c:v>
                </c:pt>
                <c:pt idx="255">
                  <c:v>199927.2469248896</c:v>
                </c:pt>
                <c:pt idx="256">
                  <c:v>207281.2438444146</c:v>
                </c:pt>
                <c:pt idx="257">
                  <c:v>214798.6760900696</c:v>
                </c:pt>
                <c:pt idx="258">
                  <c:v>222475.2561075751</c:v>
                </c:pt>
                <c:pt idx="259">
                  <c:v>230306.090233695</c:v>
                </c:pt>
                <c:pt idx="260">
                  <c:v>238285.6758462785</c:v>
                </c:pt>
                <c:pt idx="261">
                  <c:v>246407.9029150531</c:v>
                </c:pt>
                <c:pt idx="262">
                  <c:v>254666.0601951256</c:v>
                </c:pt>
                <c:pt idx="263">
                  <c:v>263052.8462551441</c:v>
                </c:pt>
                <c:pt idx="264">
                  <c:v>271560.3854749284</c:v>
                </c:pt>
                <c:pt idx="265">
                  <c:v>280180.2490839096</c:v>
                </c:pt>
                <c:pt idx="266">
                  <c:v>288903.4812429138</c:v>
                </c:pt>
                <c:pt idx="267">
                  <c:v>297720.6300988946</c:v>
                </c:pt>
                <c:pt idx="268">
                  <c:v>306621.7836666658</c:v>
                </c:pt>
                <c:pt idx="269">
                  <c:v>315596.610315131</c:v>
                </c:pt>
                <c:pt idx="270">
                  <c:v>324634.4035595666</c:v>
                </c:pt>
                <c:pt idx="271">
                  <c:v>333724.1307882171</c:v>
                </c:pt>
                <c:pt idx="272">
                  <c:v>342854.4854825226</c:v>
                </c:pt>
                <c:pt idx="273">
                  <c:v>352013.9424274546</c:v>
                </c:pt>
                <c:pt idx="274">
                  <c:v>361190.8153536032</c:v>
                </c:pt>
                <c:pt idx="275">
                  <c:v>370373.3164070434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Sheet1!$J$4</c:f>
              <c:strCache>
                <c:ptCount val="1"/>
                <c:pt idx="0">
                  <c:v>DistToday/10Blyr</c:v>
                </c:pt>
              </c:strCache>
            </c:strRef>
          </c:tx>
          <c:marker>
            <c:symbol val="none"/>
          </c:marker>
          <c:xVal>
            <c:numRef>
              <c:f>Sheet1!$A$5:$A$281</c:f>
              <c:numCache>
                <c:formatCode>0.00E+00</c:formatCode>
                <c:ptCount val="277"/>
                <c:pt idx="0">
                  <c:v>1.38E10</c:v>
                </c:pt>
                <c:pt idx="1">
                  <c:v>1.311E10</c:v>
                </c:pt>
                <c:pt idx="2">
                  <c:v>1.24545E10</c:v>
                </c:pt>
                <c:pt idx="3">
                  <c:v>1.1831775E10</c:v>
                </c:pt>
                <c:pt idx="4">
                  <c:v>1.124018625E10</c:v>
                </c:pt>
                <c:pt idx="5">
                  <c:v>1.06781769375E10</c:v>
                </c:pt>
                <c:pt idx="6">
                  <c:v>1.0144268090625E10</c:v>
                </c:pt>
                <c:pt idx="7">
                  <c:v>9.63705468609375E9</c:v>
                </c:pt>
                <c:pt idx="8">
                  <c:v>9.15520195178906E9</c:v>
                </c:pt>
                <c:pt idx="9">
                  <c:v>8.69744185419961E9</c:v>
                </c:pt>
                <c:pt idx="10">
                  <c:v>8.26256976148963E9</c:v>
                </c:pt>
                <c:pt idx="11">
                  <c:v>7.84944127341515E9</c:v>
                </c:pt>
                <c:pt idx="12">
                  <c:v>7.45696920974439E9</c:v>
                </c:pt>
                <c:pt idx="13">
                  <c:v>7.08412074925717E9</c:v>
                </c:pt>
                <c:pt idx="14">
                  <c:v>6.72991471179431E9</c:v>
                </c:pt>
                <c:pt idx="15">
                  <c:v>6.39341897620459E9</c:v>
                </c:pt>
                <c:pt idx="16">
                  <c:v>6.07374802739436E9</c:v>
                </c:pt>
                <c:pt idx="17">
                  <c:v>5.77006062602465E9</c:v>
                </c:pt>
                <c:pt idx="18">
                  <c:v>5.48155759472341E9</c:v>
                </c:pt>
                <c:pt idx="19">
                  <c:v>5.20747971498724E9</c:v>
                </c:pt>
                <c:pt idx="20">
                  <c:v>4.94710572923788E9</c:v>
                </c:pt>
                <c:pt idx="21">
                  <c:v>4.69975044277599E9</c:v>
                </c:pt>
                <c:pt idx="22">
                  <c:v>4.46476292063719E9</c:v>
                </c:pt>
                <c:pt idx="23">
                  <c:v>4.24152477460533E9</c:v>
                </c:pt>
                <c:pt idx="24">
                  <c:v>4.02944853587506E9</c:v>
                </c:pt>
                <c:pt idx="25">
                  <c:v>3.82797610908131E9</c:v>
                </c:pt>
                <c:pt idx="26">
                  <c:v>3.63657730362724E9</c:v>
                </c:pt>
                <c:pt idx="27">
                  <c:v>3.45474843844588E9</c:v>
                </c:pt>
                <c:pt idx="28">
                  <c:v>3.28201101652359E9</c:v>
                </c:pt>
                <c:pt idx="29">
                  <c:v>3.11791046569741E9</c:v>
                </c:pt>
                <c:pt idx="30">
                  <c:v>2.96201494241254E9</c:v>
                </c:pt>
                <c:pt idx="31">
                  <c:v>2.81391419529191E9</c:v>
                </c:pt>
                <c:pt idx="32">
                  <c:v>2.67321848552731E9</c:v>
                </c:pt>
                <c:pt idx="33">
                  <c:v>2.53955756125095E9</c:v>
                </c:pt>
                <c:pt idx="34">
                  <c:v>2.4125796831884E9</c:v>
                </c:pt>
                <c:pt idx="35">
                  <c:v>2.29195069902898E9</c:v>
                </c:pt>
                <c:pt idx="36">
                  <c:v>2.17735316407753E9</c:v>
                </c:pt>
                <c:pt idx="37">
                  <c:v>2.06848550587365E9</c:v>
                </c:pt>
                <c:pt idx="38">
                  <c:v>1.96506123057997E9</c:v>
                </c:pt>
                <c:pt idx="39">
                  <c:v>1.86680816905097E9</c:v>
                </c:pt>
                <c:pt idx="40">
                  <c:v>1.77346776059842E9</c:v>
                </c:pt>
                <c:pt idx="41">
                  <c:v>1.6847943725685E9</c:v>
                </c:pt>
                <c:pt idx="42">
                  <c:v>1.60055465394008E9</c:v>
                </c:pt>
                <c:pt idx="43">
                  <c:v>1.52052692124307E9</c:v>
                </c:pt>
                <c:pt idx="44">
                  <c:v>1.44450057518092E9</c:v>
                </c:pt>
                <c:pt idx="45">
                  <c:v>1.37227554642187E9</c:v>
                </c:pt>
                <c:pt idx="46">
                  <c:v>1.30366176910078E9</c:v>
                </c:pt>
                <c:pt idx="47">
                  <c:v>1.23847868064574E9</c:v>
                </c:pt>
                <c:pt idx="48">
                  <c:v>1.17655474661345E9</c:v>
                </c:pt>
                <c:pt idx="49">
                  <c:v>1.11772700928278E9</c:v>
                </c:pt>
                <c:pt idx="50">
                  <c:v>1.06184065881864E9</c:v>
                </c:pt>
                <c:pt idx="51">
                  <c:v>1.00874862587771E9</c:v>
                </c:pt>
                <c:pt idx="52">
                  <c:v>9.58311194583824E8</c:v>
                </c:pt>
                <c:pt idx="53">
                  <c:v>9.10395634854633E8</c:v>
                </c:pt>
                <c:pt idx="54">
                  <c:v>8.64875853111901E8</c:v>
                </c:pt>
                <c:pt idx="55">
                  <c:v>8.21632060456306E8</c:v>
                </c:pt>
                <c:pt idx="56">
                  <c:v>7.80550457433491E8</c:v>
                </c:pt>
                <c:pt idx="57">
                  <c:v>7.41522934561816E8</c:v>
                </c:pt>
                <c:pt idx="58">
                  <c:v>7.04446787833725E8</c:v>
                </c:pt>
                <c:pt idx="59">
                  <c:v>6.69224448442039E8</c:v>
                </c:pt>
                <c:pt idx="60">
                  <c:v>6.35763226019937E8</c:v>
                </c:pt>
                <c:pt idx="61">
                  <c:v>6.0397506471894E8</c:v>
                </c:pt>
                <c:pt idx="62">
                  <c:v>5.73776311482993E8</c:v>
                </c:pt>
                <c:pt idx="63">
                  <c:v>5.45087495908844E8</c:v>
                </c:pt>
                <c:pt idx="64">
                  <c:v>5.17833121113401E8</c:v>
                </c:pt>
                <c:pt idx="65">
                  <c:v>4.91941465057731E8</c:v>
                </c:pt>
                <c:pt idx="66">
                  <c:v>4.67344391804845E8</c:v>
                </c:pt>
                <c:pt idx="67">
                  <c:v>4.43977172214602E8</c:v>
                </c:pt>
                <c:pt idx="68">
                  <c:v>4.21778313603872E8</c:v>
                </c:pt>
                <c:pt idx="69">
                  <c:v>4.00689397923679E8</c:v>
                </c:pt>
                <c:pt idx="70">
                  <c:v>3.80654928027495E8</c:v>
                </c:pt>
                <c:pt idx="71">
                  <c:v>3.6162218162612E8</c:v>
                </c:pt>
                <c:pt idx="72">
                  <c:v>3.43541072544814E8</c:v>
                </c:pt>
                <c:pt idx="73">
                  <c:v>3.26364018917573E8</c:v>
                </c:pt>
                <c:pt idx="74">
                  <c:v>3.10045817971694E8</c:v>
                </c:pt>
                <c:pt idx="75">
                  <c:v>2.9454352707311E8</c:v>
                </c:pt>
                <c:pt idx="76">
                  <c:v>2.79816350719454E8</c:v>
                </c:pt>
                <c:pt idx="77">
                  <c:v>2.65825533183482E8</c:v>
                </c:pt>
                <c:pt idx="78">
                  <c:v>2.52534256524307E8</c:v>
                </c:pt>
                <c:pt idx="79">
                  <c:v>2.39907543698092E8</c:v>
                </c:pt>
                <c:pt idx="80">
                  <c:v>2.27912166513187E8</c:v>
                </c:pt>
                <c:pt idx="81">
                  <c:v>2.16516558187528E8</c:v>
                </c:pt>
                <c:pt idx="82">
                  <c:v>2.05690730278152E8</c:v>
                </c:pt>
                <c:pt idx="83">
                  <c:v>1.95406193764244E8</c:v>
                </c:pt>
                <c:pt idx="84">
                  <c:v>1.85635884076032E8</c:v>
                </c:pt>
                <c:pt idx="85">
                  <c:v>1.7635408987223E8</c:v>
                </c:pt>
                <c:pt idx="86">
                  <c:v>1.67536385378619E8</c:v>
                </c:pt>
                <c:pt idx="87">
                  <c:v>1.59159566109688E8</c:v>
                </c:pt>
                <c:pt idx="88">
                  <c:v>1.51201587804203E8</c:v>
                </c:pt>
                <c:pt idx="89">
                  <c:v>1.43641508413993E8</c:v>
                </c:pt>
                <c:pt idx="90">
                  <c:v>1.36459432993294E8</c:v>
                </c:pt>
                <c:pt idx="91">
                  <c:v>1.29636461343629E8</c:v>
                </c:pt>
                <c:pt idx="92">
                  <c:v>1.23154638276447E8</c:v>
                </c:pt>
                <c:pt idx="93">
                  <c:v>1.16996906362625E8</c:v>
                </c:pt>
                <c:pt idx="94">
                  <c:v>1.11147061044494E8</c:v>
                </c:pt>
                <c:pt idx="95">
                  <c:v>1.05589707992269E8</c:v>
                </c:pt>
                <c:pt idx="96">
                  <c:v>1.00310222592656E8</c:v>
                </c:pt>
                <c:pt idx="97">
                  <c:v>9.52947114630228E7</c:v>
                </c:pt>
                <c:pt idx="98">
                  <c:v>9.05299758898717E7</c:v>
                </c:pt>
                <c:pt idx="99">
                  <c:v>8.60034770953781E7</c:v>
                </c:pt>
                <c:pt idx="100">
                  <c:v>8.17033032406092E7</c:v>
                </c:pt>
                <c:pt idx="101">
                  <c:v>7.76181380785787E7</c:v>
                </c:pt>
                <c:pt idx="102">
                  <c:v>7.37372311746498E7</c:v>
                </c:pt>
                <c:pt idx="103">
                  <c:v>7.00503696159173E7</c:v>
                </c:pt>
                <c:pt idx="104">
                  <c:v>6.65478511351214E7</c:v>
                </c:pt>
                <c:pt idx="105">
                  <c:v>6.32204585783654E7</c:v>
                </c:pt>
                <c:pt idx="106">
                  <c:v>6.00594356494471E7</c:v>
                </c:pt>
                <c:pt idx="107">
                  <c:v>5.70564638669747E7</c:v>
                </c:pt>
                <c:pt idx="108">
                  <c:v>5.4203640673626E7</c:v>
                </c:pt>
                <c:pt idx="109">
                  <c:v>5.14934586399447E7</c:v>
                </c:pt>
                <c:pt idx="110">
                  <c:v>4.89187857079475E7</c:v>
                </c:pt>
                <c:pt idx="111">
                  <c:v>4.64728464225501E7</c:v>
                </c:pt>
                <c:pt idx="112">
                  <c:v>4.41492041014226E7</c:v>
                </c:pt>
                <c:pt idx="113">
                  <c:v>4.19417438963514E7</c:v>
                </c:pt>
                <c:pt idx="114">
                  <c:v>3.98446567015339E7</c:v>
                </c:pt>
                <c:pt idx="115">
                  <c:v>3.78524238664572E7</c:v>
                </c:pt>
                <c:pt idx="116">
                  <c:v>3.59598026731343E7</c:v>
                </c:pt>
                <c:pt idx="117">
                  <c:v>3.41618125394776E7</c:v>
                </c:pt>
                <c:pt idx="118">
                  <c:v>3.24537219125037E7</c:v>
                </c:pt>
                <c:pt idx="119">
                  <c:v>3.08310358168785E7</c:v>
                </c:pt>
                <c:pt idx="120">
                  <c:v>2.92894840260346E7</c:v>
                </c:pt>
                <c:pt idx="121">
                  <c:v>2.78250098247329E7</c:v>
                </c:pt>
                <c:pt idx="122">
                  <c:v>2.64337593334962E7</c:v>
                </c:pt>
                <c:pt idx="123">
                  <c:v>2.51120713668214E7</c:v>
                </c:pt>
                <c:pt idx="124">
                  <c:v>2.38564677984803E7</c:v>
                </c:pt>
                <c:pt idx="125">
                  <c:v>2.26636444085563E7</c:v>
                </c:pt>
                <c:pt idx="126">
                  <c:v>2.15304621881285E7</c:v>
                </c:pt>
                <c:pt idx="127">
                  <c:v>2.04539390787221E7</c:v>
                </c:pt>
                <c:pt idx="128">
                  <c:v>1.9431242124786E7</c:v>
                </c:pt>
                <c:pt idx="129">
                  <c:v>1.84596800185467E7</c:v>
                </c:pt>
                <c:pt idx="130">
                  <c:v>1.75366960176193E7</c:v>
                </c:pt>
                <c:pt idx="131">
                  <c:v>1.66598612167384E7</c:v>
                </c:pt>
                <c:pt idx="132">
                  <c:v>1.58268681559015E7</c:v>
                </c:pt>
                <c:pt idx="133">
                  <c:v>1.50355247481064E7</c:v>
                </c:pt>
                <c:pt idx="134">
                  <c:v>1.42837485107011E7</c:v>
                </c:pt>
                <c:pt idx="135">
                  <c:v>1.3569561085166E7</c:v>
                </c:pt>
                <c:pt idx="136">
                  <c:v>1.28910830309077E7</c:v>
                </c:pt>
                <c:pt idx="137">
                  <c:v>1.22465288793623E7</c:v>
                </c:pt>
                <c:pt idx="138">
                  <c:v>1.16342024353942E7</c:v>
                </c:pt>
                <c:pt idx="139">
                  <c:v>1.10524923136245E7</c:v>
                </c:pt>
                <c:pt idx="140">
                  <c:v>1.04998676979433E7</c:v>
                </c:pt>
                <c:pt idx="141">
                  <c:v>9.9748743130461E6</c:v>
                </c:pt>
                <c:pt idx="142">
                  <c:v>9.4761305973938E6</c:v>
                </c:pt>
                <c:pt idx="143">
                  <c:v>9.00232406752411E6</c:v>
                </c:pt>
                <c:pt idx="144">
                  <c:v>8.5522078641479E6</c:v>
                </c:pt>
                <c:pt idx="145">
                  <c:v>8.1245974709405E6</c:v>
                </c:pt>
                <c:pt idx="146">
                  <c:v>7.71836759739348E6</c:v>
                </c:pt>
                <c:pt idx="147">
                  <c:v>7.3324492175238E6</c:v>
                </c:pt>
                <c:pt idx="148">
                  <c:v>6.96582675664761E6</c:v>
                </c:pt>
                <c:pt idx="149">
                  <c:v>6.61753541881523E6</c:v>
                </c:pt>
                <c:pt idx="150">
                  <c:v>6.28665864787447E6</c:v>
                </c:pt>
                <c:pt idx="151">
                  <c:v>5.97232571548075E6</c:v>
                </c:pt>
                <c:pt idx="152">
                  <c:v>5.67370942970671E6</c:v>
                </c:pt>
                <c:pt idx="153">
                  <c:v>5.39002395822137E6</c:v>
                </c:pt>
                <c:pt idx="154">
                  <c:v>5.12052276031031E6</c:v>
                </c:pt>
                <c:pt idx="155">
                  <c:v>4.86449662229479E6</c:v>
                </c:pt>
                <c:pt idx="156">
                  <c:v>4.62127179118005E6</c:v>
                </c:pt>
                <c:pt idx="157">
                  <c:v>4.39020820162105E6</c:v>
                </c:pt>
                <c:pt idx="158">
                  <c:v>4.17069779153999E6</c:v>
                </c:pt>
                <c:pt idx="159">
                  <c:v>3.96216290196299E6</c:v>
                </c:pt>
                <c:pt idx="160">
                  <c:v>3.76405475686484E6</c:v>
                </c:pt>
                <c:pt idx="161">
                  <c:v>3.5758520190216E6</c:v>
                </c:pt>
                <c:pt idx="162">
                  <c:v>3.39705941807052E6</c:v>
                </c:pt>
                <c:pt idx="163">
                  <c:v>3.227206447167E6</c:v>
                </c:pt>
                <c:pt idx="164">
                  <c:v>3.06584612480865E6</c:v>
                </c:pt>
                <c:pt idx="165">
                  <c:v>2.91255381856821E6</c:v>
                </c:pt>
                <c:pt idx="166">
                  <c:v>2.7669261276398E6</c:v>
                </c:pt>
                <c:pt idx="167">
                  <c:v>2.62857982125781E6</c:v>
                </c:pt>
                <c:pt idx="168">
                  <c:v>2.49715083019492E6</c:v>
                </c:pt>
                <c:pt idx="169">
                  <c:v>2.37229328868518E6</c:v>
                </c:pt>
                <c:pt idx="170">
                  <c:v>2.25367862425092E6</c:v>
                </c:pt>
                <c:pt idx="171">
                  <c:v>2.14099469303837E6</c:v>
                </c:pt>
                <c:pt idx="172">
                  <c:v>2.03394495838645E6</c:v>
                </c:pt>
                <c:pt idx="173">
                  <c:v>1.93224771046713E6</c:v>
                </c:pt>
                <c:pt idx="174">
                  <c:v>1.83563532494377E6</c:v>
                </c:pt>
                <c:pt idx="175">
                  <c:v>1.74385355869658E6</c:v>
                </c:pt>
                <c:pt idx="176">
                  <c:v>1.65666088076176E6</c:v>
                </c:pt>
                <c:pt idx="177">
                  <c:v>1.57382783672367E6</c:v>
                </c:pt>
                <c:pt idx="178">
                  <c:v>1.49513644488748E6</c:v>
                </c:pt>
                <c:pt idx="179">
                  <c:v>1.42037962264311E6</c:v>
                </c:pt>
                <c:pt idx="180">
                  <c:v>1.34936064151095E6</c:v>
                </c:pt>
                <c:pt idx="181">
                  <c:v>1.28189260943541E6</c:v>
                </c:pt>
                <c:pt idx="182">
                  <c:v>1.21779797896364E6</c:v>
                </c:pt>
                <c:pt idx="183">
                  <c:v>1.15690808001545E6</c:v>
                </c:pt>
                <c:pt idx="184">
                  <c:v>1.09906267601468E6</c:v>
                </c:pt>
                <c:pt idx="185">
                  <c:v>1.04410954221395E6</c:v>
                </c:pt>
                <c:pt idx="186">
                  <c:v>991904.0651032498</c:v>
                </c:pt>
                <c:pt idx="187">
                  <c:v>942308.8618480872</c:v>
                </c:pt>
                <c:pt idx="188">
                  <c:v>895193.4187556828</c:v>
                </c:pt>
                <c:pt idx="189">
                  <c:v>850433.7478178987</c:v>
                </c:pt>
                <c:pt idx="190">
                  <c:v>807912.0604270037</c:v>
                </c:pt>
                <c:pt idx="191">
                  <c:v>767516.4574056535</c:v>
                </c:pt>
                <c:pt idx="192">
                  <c:v>729140.6345353709</c:v>
                </c:pt>
                <c:pt idx="193">
                  <c:v>692683.6028086023</c:v>
                </c:pt>
                <c:pt idx="194">
                  <c:v>658049.4226681722</c:v>
                </c:pt>
                <c:pt idx="195">
                  <c:v>625146.9515347635</c:v>
                </c:pt>
                <c:pt idx="196">
                  <c:v>593889.6039580253</c:v>
                </c:pt>
                <c:pt idx="197">
                  <c:v>564195.1237601241</c:v>
                </c:pt>
                <c:pt idx="198">
                  <c:v>535985.3675721178</c:v>
                </c:pt>
                <c:pt idx="199">
                  <c:v>509186.099193512</c:v>
                </c:pt>
                <c:pt idx="200">
                  <c:v>483726.7942338363</c:v>
                </c:pt>
                <c:pt idx="201">
                  <c:v>459540.4545221444</c:v>
                </c:pt>
                <c:pt idx="202">
                  <c:v>436563.4317960372</c:v>
                </c:pt>
                <c:pt idx="203">
                  <c:v>414735.2602062353</c:v>
                </c:pt>
                <c:pt idx="204">
                  <c:v>393998.4971959235</c:v>
                </c:pt>
                <c:pt idx="205">
                  <c:v>374298.5723361273</c:v>
                </c:pt>
                <c:pt idx="206">
                  <c:v>355583.6437193209</c:v>
                </c:pt>
                <c:pt idx="207">
                  <c:v>337804.4615333548</c:v>
                </c:pt>
                <c:pt idx="208">
                  <c:v>320914.2384566871</c:v>
                </c:pt>
                <c:pt idx="209">
                  <c:v>304868.5265338527</c:v>
                </c:pt>
                <c:pt idx="210">
                  <c:v>289625.1002071601</c:v>
                </c:pt>
                <c:pt idx="211">
                  <c:v>275143.8451968021</c:v>
                </c:pt>
                <c:pt idx="212">
                  <c:v>261386.652936962</c:v>
                </c:pt>
                <c:pt idx="213">
                  <c:v>248317.3202901139</c:v>
                </c:pt>
                <c:pt idx="214">
                  <c:v>235901.4542756082</c:v>
                </c:pt>
                <c:pt idx="215">
                  <c:v>224106.3815618278</c:v>
                </c:pt>
                <c:pt idx="216">
                  <c:v>212901.0624837364</c:v>
                </c:pt>
                <c:pt idx="217">
                  <c:v>202256.0093595496</c:v>
                </c:pt>
                <c:pt idx="218">
                  <c:v>192143.2088915721</c:v>
                </c:pt>
                <c:pt idx="219">
                  <c:v>182536.0484469935</c:v>
                </c:pt>
                <c:pt idx="220">
                  <c:v>173409.2460246438</c:v>
                </c:pt>
                <c:pt idx="221">
                  <c:v>164738.7837234116</c:v>
                </c:pt>
                <c:pt idx="222">
                  <c:v>156501.844537241</c:v>
                </c:pt>
                <c:pt idx="223">
                  <c:v>148676.7523103789</c:v>
                </c:pt>
                <c:pt idx="224">
                  <c:v>141242.91469486</c:v>
                </c:pt>
                <c:pt idx="225">
                  <c:v>134180.768960117</c:v>
                </c:pt>
                <c:pt idx="226">
                  <c:v>127471.7305121111</c:v>
                </c:pt>
                <c:pt idx="227">
                  <c:v>121098.1439865056</c:v>
                </c:pt>
                <c:pt idx="228">
                  <c:v>115043.2367871803</c:v>
                </c:pt>
                <c:pt idx="229">
                  <c:v>109291.0749478213</c:v>
                </c:pt>
                <c:pt idx="230">
                  <c:v>103826.5212004302</c:v>
                </c:pt>
                <c:pt idx="231">
                  <c:v>98635.19514040868</c:v>
                </c:pt>
                <c:pt idx="232">
                  <c:v>93703.43538338824</c:v>
                </c:pt>
                <c:pt idx="233">
                  <c:v>89018.26361421883</c:v>
                </c:pt>
                <c:pt idx="234">
                  <c:v>84567.35043350787</c:v>
                </c:pt>
                <c:pt idx="235">
                  <c:v>80338.98291183249</c:v>
                </c:pt>
                <c:pt idx="236">
                  <c:v>76322.03376624085</c:v>
                </c:pt>
                <c:pt idx="237">
                  <c:v>72505.93207792881</c:v>
                </c:pt>
                <c:pt idx="238">
                  <c:v>68880.63547403237</c:v>
                </c:pt>
                <c:pt idx="239">
                  <c:v>65436.60370033075</c:v>
                </c:pt>
                <c:pt idx="240">
                  <c:v>62164.77351531421</c:v>
                </c:pt>
                <c:pt idx="241">
                  <c:v>59056.5348395485</c:v>
                </c:pt>
                <c:pt idx="242">
                  <c:v>56103.70809757107</c:v>
                </c:pt>
                <c:pt idx="243">
                  <c:v>53298.52269269252</c:v>
                </c:pt>
                <c:pt idx="244">
                  <c:v>50633.5965580579</c:v>
                </c:pt>
                <c:pt idx="245">
                  <c:v>48101.916730155</c:v>
                </c:pt>
                <c:pt idx="246">
                  <c:v>45696.82089364724</c:v>
                </c:pt>
                <c:pt idx="247">
                  <c:v>43411.97984896488</c:v>
                </c:pt>
                <c:pt idx="248">
                  <c:v>41241.38085651663</c:v>
                </c:pt>
                <c:pt idx="249">
                  <c:v>39179.3118136908</c:v>
                </c:pt>
                <c:pt idx="250">
                  <c:v>37220.34622300625</c:v>
                </c:pt>
                <c:pt idx="251">
                  <c:v>35359.32891185594</c:v>
                </c:pt>
                <c:pt idx="252">
                  <c:v>33591.36246626314</c:v>
                </c:pt>
                <c:pt idx="253">
                  <c:v>31911.79434294998</c:v>
                </c:pt>
                <c:pt idx="254">
                  <c:v>30316.20462580248</c:v>
                </c:pt>
                <c:pt idx="255">
                  <c:v>28800.39439451236</c:v>
                </c:pt>
                <c:pt idx="256">
                  <c:v>27360.37467478674</c:v>
                </c:pt>
                <c:pt idx="257">
                  <c:v>25992.3559410474</c:v>
                </c:pt>
                <c:pt idx="258">
                  <c:v>24692.73814399503</c:v>
                </c:pt>
                <c:pt idx="259">
                  <c:v>23458.10123679528</c:v>
                </c:pt>
                <c:pt idx="260">
                  <c:v>22285.19617495551</c:v>
                </c:pt>
                <c:pt idx="261">
                  <c:v>21170.93636620773</c:v>
                </c:pt>
                <c:pt idx="262">
                  <c:v>20112.38954789735</c:v>
                </c:pt>
                <c:pt idx="263">
                  <c:v>19106.77007050248</c:v>
                </c:pt>
                <c:pt idx="264">
                  <c:v>18151.43156697736</c:v>
                </c:pt>
                <c:pt idx="265">
                  <c:v>17243.85998862849</c:v>
                </c:pt>
                <c:pt idx="266">
                  <c:v>16381.66698919706</c:v>
                </c:pt>
                <c:pt idx="267">
                  <c:v>15562.58363973721</c:v>
                </c:pt>
                <c:pt idx="268">
                  <c:v>14784.45445775035</c:v>
                </c:pt>
                <c:pt idx="269">
                  <c:v>14045.23173486283</c:v>
                </c:pt>
                <c:pt idx="270">
                  <c:v>13342.97014811969</c:v>
                </c:pt>
                <c:pt idx="271">
                  <c:v>12675.8216407137</c:v>
                </c:pt>
                <c:pt idx="272">
                  <c:v>12042.03055867802</c:v>
                </c:pt>
                <c:pt idx="273">
                  <c:v>11439.92903074412</c:v>
                </c:pt>
                <c:pt idx="274">
                  <c:v>10867.93257920691</c:v>
                </c:pt>
                <c:pt idx="275">
                  <c:v>10324.53595024656</c:v>
                </c:pt>
                <c:pt idx="276">
                  <c:v>9292.082355221906</c:v>
                </c:pt>
              </c:numCache>
            </c:numRef>
          </c:xVal>
          <c:yVal>
            <c:numRef>
              <c:f>Sheet1!$J$5:$J$281</c:f>
              <c:numCache>
                <c:formatCode>0.00E+00</c:formatCode>
                <c:ptCount val="277"/>
                <c:pt idx="0">
                  <c:v>0.0</c:v>
                </c:pt>
                <c:pt idx="1">
                  <c:v>0.0707177929188084</c:v>
                </c:pt>
                <c:pt idx="2">
                  <c:v>0.141281016622868</c:v>
                </c:pt>
                <c:pt idx="3">
                  <c:v>0.211593750253567</c:v>
                </c:pt>
                <c:pt idx="4">
                  <c:v>0.281569371261908</c:v>
                </c:pt>
                <c:pt idx="5">
                  <c:v>0.351130110640574</c:v>
                </c:pt>
                <c:pt idx="6">
                  <c:v>0.420206559697034</c:v>
                </c:pt>
                <c:pt idx="7">
                  <c:v>0.488737146664362</c:v>
                </c:pt>
                <c:pt idx="8">
                  <c:v>0.556667598404059</c:v>
                </c:pt>
                <c:pt idx="9">
                  <c:v>0.623950399623184</c:v>
                </c:pt>
                <c:pt idx="10">
                  <c:v>0.690544259466321</c:v>
                </c:pt>
                <c:pt idx="11">
                  <c:v>0.756413593081599</c:v>
                </c:pt>
                <c:pt idx="12">
                  <c:v>0.821528023807126</c:v>
                </c:pt>
                <c:pt idx="13">
                  <c:v>0.885861909971308</c:v>
                </c:pt>
                <c:pt idx="14">
                  <c:v>0.949393898928356</c:v>
                </c:pt>
                <c:pt idx="15">
                  <c:v>1.012106509833048</c:v>
                </c:pt>
                <c:pt idx="16">
                  <c:v>1.073985745767273</c:v>
                </c:pt>
                <c:pt idx="17">
                  <c:v>1.135020735135112</c:v>
                </c:pt>
                <c:pt idx="18">
                  <c:v>1.195203401714086</c:v>
                </c:pt>
                <c:pt idx="19">
                  <c:v>1.254528162360471</c:v>
                </c:pt>
                <c:pt idx="20">
                  <c:v>1.312991651091645</c:v>
                </c:pt>
                <c:pt idx="21">
                  <c:v>1.370592468086538</c:v>
                </c:pt>
                <c:pt idx="22">
                  <c:v>1.427330952037421</c:v>
                </c:pt>
                <c:pt idx="23">
                  <c:v>1.483208974236608</c:v>
                </c:pt>
                <c:pt idx="24">
                  <c:v>1.538229752776445</c:v>
                </c:pt>
                <c:pt idx="25">
                  <c:v>1.592397685269291</c:v>
                </c:pt>
                <c:pt idx="26">
                  <c:v>1.645718198546749</c:v>
                </c:pt>
                <c:pt idx="27">
                  <c:v>1.698197613867045</c:v>
                </c:pt>
                <c:pt idx="28">
                  <c:v>1.749843026240167</c:v>
                </c:pt>
                <c:pt idx="29">
                  <c:v>1.800662196567753</c:v>
                </c:pt>
                <c:pt idx="30">
                  <c:v>1.850663455385107</c:v>
                </c:pt>
                <c:pt idx="31">
                  <c:v>1.89985561708358</c:v>
                </c:pt>
                <c:pt idx="32">
                  <c:v>1.948247903580808</c:v>
                </c:pt>
                <c:pt idx="33">
                  <c:v>1.995849876492548</c:v>
                </c:pt>
                <c:pt idx="34">
                  <c:v>2.042671376942241</c:v>
                </c:pt>
                <c:pt idx="35">
                  <c:v>2.088722472222097</c:v>
                </c:pt>
                <c:pt idx="36">
                  <c:v>2.134013408592312</c:v>
                </c:pt>
                <c:pt idx="37">
                  <c:v>2.178554569572668</c:v>
                </c:pt>
                <c:pt idx="38">
                  <c:v>2.222356439143314</c:v>
                </c:pt>
                <c:pt idx="39">
                  <c:v>2.265429569328985</c:v>
                </c:pt>
                <c:pt idx="40">
                  <c:v>2.3077845516936</c:v>
                </c:pt>
                <c:pt idx="41">
                  <c:v>2.349431992320174</c:v>
                </c:pt>
                <c:pt idx="42">
                  <c:v>2.390382489894696</c:v>
                </c:pt>
                <c:pt idx="43">
                  <c:v>2.430646616552137</c:v>
                </c:pt>
                <c:pt idx="44">
                  <c:v>2.470234901178702</c:v>
                </c:pt>
                <c:pt idx="45">
                  <c:v>2.509157814896657</c:v>
                </c:pt>
                <c:pt idx="46">
                  <c:v>2.547425758487271</c:v>
                </c:pt>
                <c:pt idx="47">
                  <c:v>2.585049051533612</c:v>
                </c:pt>
                <c:pt idx="48">
                  <c:v>2.622037923088428</c:v>
                </c:pt>
                <c:pt idx="49">
                  <c:v>2.65840250369354</c:v>
                </c:pt>
                <c:pt idx="50">
                  <c:v>2.694152818596</c:v>
                </c:pt>
                <c:pt idx="51">
                  <c:v>2.729298782023284</c:v>
                </c:pt>
                <c:pt idx="52">
                  <c:v>2.76385019239487</c:v>
                </c:pt>
                <c:pt idx="53">
                  <c:v>2.79781672836111</c:v>
                </c:pt>
                <c:pt idx="54">
                  <c:v>2.83120794557238</c:v>
                </c:pt>
                <c:pt idx="55">
                  <c:v>2.864033274092265</c:v>
                </c:pt>
                <c:pt idx="56">
                  <c:v>2.896302016378137</c:v>
                </c:pt>
                <c:pt idx="57">
                  <c:v>2.928023345761072</c:v>
                </c:pt>
                <c:pt idx="58">
                  <c:v>2.959206305364658</c:v>
                </c:pt>
                <c:pt idx="59">
                  <c:v>2.989859807409047</c:v>
                </c:pt>
                <c:pt idx="60">
                  <c:v>3.019992632852661</c:v>
                </c:pt>
                <c:pt idx="61">
                  <c:v>3.049613431329313</c:v>
                </c:pt>
                <c:pt idx="62">
                  <c:v>3.07873072134333</c:v>
                </c:pt>
                <c:pt idx="63">
                  <c:v>3.107352890689469</c:v>
                </c:pt>
                <c:pt idx="64">
                  <c:v>3.135488197068241</c:v>
                </c:pt>
                <c:pt idx="65">
                  <c:v>3.163144768870612</c:v>
                </c:pt>
                <c:pt idx="66">
                  <c:v>3.190330606108996</c:v>
                </c:pt>
                <c:pt idx="67">
                  <c:v>3.217053581474163</c:v>
                </c:pt>
                <c:pt idx="68">
                  <c:v>3.243321441500006</c:v>
                </c:pt>
                <c:pt idx="69">
                  <c:v>3.269141807820215</c:v>
                </c:pt>
                <c:pt idx="70">
                  <c:v>3.294522178502746</c:v>
                </c:pt>
                <c:pt idx="71">
                  <c:v>3.319469929449649</c:v>
                </c:pt>
                <c:pt idx="72">
                  <c:v>3.343992315851261</c:v>
                </c:pt>
                <c:pt idx="73">
                  <c:v>3.368096473685068</c:v>
                </c:pt>
                <c:pt idx="74">
                  <c:v>3.391789421250699</c:v>
                </c:pt>
                <c:pt idx="75">
                  <c:v>3.415078060733531</c:v>
                </c:pt>
                <c:pt idx="76">
                  <c:v>3.437969179790298</c:v>
                </c:pt>
                <c:pt idx="77">
                  <c:v>3.460469453150876</c:v>
                </c:pt>
                <c:pt idx="78">
                  <c:v>3.482585444231168</c:v>
                </c:pt>
                <c:pt idx="79">
                  <c:v>3.504323606752595</c:v>
                </c:pt>
                <c:pt idx="80">
                  <c:v>3.525690286364306</c:v>
                </c:pt>
                <c:pt idx="81">
                  <c:v>3.546691722264666</c:v>
                </c:pt>
                <c:pt idx="82">
                  <c:v>3.567334048819077</c:v>
                </c:pt>
                <c:pt idx="83">
                  <c:v>3.587623297171518</c:v>
                </c:pt>
                <c:pt idx="84">
                  <c:v>3.607565396847564</c:v>
                </c:pt>
                <c:pt idx="85">
                  <c:v>3.627166177346954</c:v>
                </c:pt>
                <c:pt idx="86">
                  <c:v>3.646431369724038</c:v>
                </c:pt>
                <c:pt idx="87">
                  <c:v>3.665366608154642</c:v>
                </c:pt>
                <c:pt idx="88">
                  <c:v>3.683977431488171</c:v>
                </c:pt>
                <c:pt idx="89">
                  <c:v>3.702269284783871</c:v>
                </c:pt>
                <c:pt idx="90">
                  <c:v>3.720247520830409</c:v>
                </c:pt>
                <c:pt idx="91">
                  <c:v>3.737917401648019</c:v>
                </c:pt>
                <c:pt idx="92">
                  <c:v>3.755284099972635</c:v>
                </c:pt>
                <c:pt idx="93">
                  <c:v>3.772352700721502</c:v>
                </c:pt>
                <c:pt idx="94">
                  <c:v>3.789128202439889</c:v>
                </c:pt>
                <c:pt idx="95">
                  <c:v>3.805615518728599</c:v>
                </c:pt>
                <c:pt idx="96">
                  <c:v>3.821819479652054</c:v>
                </c:pt>
                <c:pt idx="97">
                  <c:v>3.837744833126787</c:v>
                </c:pt>
                <c:pt idx="98">
                  <c:v>3.85339624629026</c:v>
                </c:pt>
                <c:pt idx="99">
                  <c:v>3.868778306849937</c:v>
                </c:pt>
                <c:pt idx="100">
                  <c:v>3.883895524412636</c:v>
                </c:pt>
                <c:pt idx="101">
                  <c:v>3.898752331794174</c:v>
                </c:pt>
                <c:pt idx="102">
                  <c:v>3.9133530863094</c:v>
                </c:pt>
                <c:pt idx="103">
                  <c:v>3.927702071042691</c:v>
                </c:pt>
                <c:pt idx="104">
                  <c:v>3.941803496099061</c:v>
                </c:pt>
                <c:pt idx="105">
                  <c:v>3.955661499836019</c:v>
                </c:pt>
                <c:pt idx="106">
                  <c:v>3.969280150076352</c:v>
                </c:pt>
                <c:pt idx="107">
                  <c:v>3.982663445302011</c:v>
                </c:pt>
                <c:pt idx="108">
                  <c:v>3.9958153158293</c:v>
                </c:pt>
                <c:pt idx="109">
                  <c:v>4.008739624965583</c:v>
                </c:pt>
                <c:pt idx="110">
                  <c:v>4.021440170147724</c:v>
                </c:pt>
                <c:pt idx="111">
                  <c:v>4.03392068406248</c:v>
                </c:pt>
                <c:pt idx="112">
                  <c:v>4.046184835749109</c:v>
                </c:pt>
                <c:pt idx="113">
                  <c:v>4.058236231684385</c:v>
                </c:pt>
                <c:pt idx="114">
                  <c:v>4.070078416850314</c:v>
                </c:pt>
                <c:pt idx="115">
                  <c:v>4.081714875784764</c:v>
                </c:pt>
                <c:pt idx="116">
                  <c:v>4.093149033615258</c:v>
                </c:pt>
                <c:pt idx="117">
                  <c:v>4.104384257076205</c:v>
                </c:pt>
                <c:pt idx="118">
                  <c:v>4.115423855509793</c:v>
                </c:pt>
                <c:pt idx="119">
                  <c:v>4.12627108185079</c:v>
                </c:pt>
                <c:pt idx="120">
                  <c:v>4.136929133595534</c:v>
                </c:pt>
                <c:pt idx="121">
                  <c:v>4.147401153755327</c:v>
                </c:pt>
                <c:pt idx="122">
                  <c:v>4.157690231794488</c:v>
                </c:pt>
                <c:pt idx="123">
                  <c:v>4.167799404553322</c:v>
                </c:pt>
                <c:pt idx="124">
                  <c:v>4.177731657156225</c:v>
                </c:pt>
                <c:pt idx="125">
                  <c:v>4.187489923905179</c:v>
                </c:pt>
                <c:pt idx="126">
                  <c:v>4.197077089158877</c:v>
                </c:pt>
                <c:pt idx="127">
                  <c:v>4.206495988197681</c:v>
                </c:pt>
                <c:pt idx="128">
                  <c:v>4.21574940807469</c:v>
                </c:pt>
                <c:pt idx="129">
                  <c:v>4.224840088453094</c:v>
                </c:pt>
                <c:pt idx="130">
                  <c:v>4.233770722430072</c:v>
                </c:pt>
                <c:pt idx="131">
                  <c:v>4.242543957347438</c:v>
                </c:pt>
                <c:pt idx="132">
                  <c:v>4.251162395589247</c:v>
                </c:pt>
                <c:pt idx="133">
                  <c:v>4.259628595366578</c:v>
                </c:pt>
                <c:pt idx="134">
                  <c:v>4.267945071489693</c:v>
                </c:pt>
                <c:pt idx="135">
                  <c:v>4.276114296127783</c:v>
                </c:pt>
                <c:pt idx="136">
                  <c:v>4.284138699556488</c:v>
                </c:pt>
                <c:pt idx="137">
                  <c:v>4.292020670893394</c:v>
                </c:pt>
                <c:pt idx="138">
                  <c:v>4.299762558821686</c:v>
                </c:pt>
                <c:pt idx="139">
                  <c:v>4.307366672302153</c:v>
                </c:pt>
                <c:pt idx="140">
                  <c:v>4.314835281273706</c:v>
                </c:pt>
                <c:pt idx="141">
                  <c:v>4.322170617342612</c:v>
                </c:pt>
                <c:pt idx="142">
                  <c:v>4.329374874460591</c:v>
                </c:pt>
                <c:pt idx="143">
                  <c:v>4.336450209591947</c:v>
                </c:pt>
                <c:pt idx="144">
                  <c:v>4.343398743369908</c:v>
                </c:pt>
                <c:pt idx="145">
                  <c:v>4.350222560742315</c:v>
                </c:pt>
                <c:pt idx="146">
                  <c:v>4.356923711606827</c:v>
                </c:pt>
                <c:pt idx="147">
                  <c:v>4.36350421143578</c:v>
                </c:pt>
                <c:pt idx="148">
                  <c:v>4.369966041890845</c:v>
                </c:pt>
                <c:pt idx="149">
                  <c:v>4.376311151427644</c:v>
                </c:pt>
                <c:pt idx="150">
                  <c:v>4.382541455890421</c:v>
                </c:pt>
                <c:pt idx="151">
                  <c:v>4.388658839096937</c:v>
                </c:pt>
                <c:pt idx="152">
                  <c:v>4.394665153413696</c:v>
                </c:pt>
                <c:pt idx="153">
                  <c:v>4.400562220321626</c:v>
                </c:pt>
                <c:pt idx="154">
                  <c:v>4.406351830972336</c:v>
                </c:pt>
                <c:pt idx="155">
                  <c:v>4.412035746735071</c:v>
                </c:pt>
                <c:pt idx="156">
                  <c:v>4.417615699734459</c:v>
                </c:pt>
                <c:pt idx="157">
                  <c:v>4.423093393379167</c:v>
                </c:pt>
                <c:pt idx="158">
                  <c:v>4.428470502881579</c:v>
                </c:pt>
                <c:pt idx="159">
                  <c:v>4.433748675768568</c:v>
                </c:pt>
                <c:pt idx="160">
                  <c:v>4.43892953238349</c:v>
                </c:pt>
                <c:pt idx="161">
                  <c:v>4.444014666379464</c:v>
                </c:pt>
                <c:pt idx="162">
                  <c:v>4.449005645204053</c:v>
                </c:pt>
                <c:pt idx="163">
                  <c:v>4.453904010575414</c:v>
                </c:pt>
                <c:pt idx="164">
                  <c:v>4.458711278950008</c:v>
                </c:pt>
                <c:pt idx="165">
                  <c:v>4.463428941981951</c:v>
                </c:pt>
                <c:pt idx="166">
                  <c:v>4.468058466974089</c:v>
                </c:pt>
                <c:pt idx="167">
                  <c:v>4.47260129732086</c:v>
                </c:pt>
                <c:pt idx="168">
                  <c:v>4.477058852943034</c:v>
                </c:pt>
                <c:pt idx="169">
                  <c:v>4.481432530714396</c:v>
                </c:pt>
                <c:pt idx="170">
                  <c:v>4.485723704880434</c:v>
                </c:pt>
                <c:pt idx="171">
                  <c:v>4.489933727469126</c:v>
                </c:pt>
                <c:pt idx="172">
                  <c:v>4.49406392869386</c:v>
                </c:pt>
                <c:pt idx="173">
                  <c:v>4.498115617348598</c:v>
                </c:pt>
                <c:pt idx="174">
                  <c:v>4.502090081195306</c:v>
                </c:pt>
                <c:pt idx="175">
                  <c:v>4.505988587343753</c:v>
                </c:pt>
                <c:pt idx="176">
                  <c:v>4.50981238262372</c:v>
                </c:pt>
                <c:pt idx="177">
                  <c:v>4.513562693949717</c:v>
                </c:pt>
                <c:pt idx="178">
                  <c:v>4.517240728678234</c:v>
                </c:pt>
                <c:pt idx="179">
                  <c:v>4.520847674957632</c:v>
                </c:pt>
                <c:pt idx="180">
                  <c:v>4.524384702070728</c:v>
                </c:pt>
                <c:pt idx="181">
                  <c:v>4.527852960770151</c:v>
                </c:pt>
                <c:pt idx="182">
                  <c:v>4.531253583606525</c:v>
                </c:pt>
                <c:pt idx="183">
                  <c:v>4.53458768524959</c:v>
                </c:pt>
                <c:pt idx="184">
                  <c:v>4.537856362802295</c:v>
                </c:pt>
                <c:pt idx="185">
                  <c:v>4.541060696107991</c:v>
                </c:pt>
                <c:pt idx="186">
                  <c:v>4.544201748050757</c:v>
                </c:pt>
                <c:pt idx="187">
                  <c:v>4.547280564848995</c:v>
                </c:pt>
                <c:pt idx="188">
                  <c:v>4.550298176342353</c:v>
                </c:pt>
                <c:pt idx="189">
                  <c:v>4.553255596272078</c:v>
                </c:pt>
                <c:pt idx="190">
                  <c:v>4.55615382255491</c:v>
                </c:pt>
                <c:pt idx="191">
                  <c:v>4.558993837550602</c:v>
                </c:pt>
                <c:pt idx="192">
                  <c:v>4.561776608323199</c:v>
                </c:pt>
                <c:pt idx="193">
                  <c:v>4.564503086896154</c:v>
                </c:pt>
                <c:pt idx="194">
                  <c:v>4.567174210501446</c:v>
                </c:pt>
                <c:pt idx="195">
                  <c:v>4.569790901822785</c:v>
                </c:pt>
                <c:pt idx="196">
                  <c:v>4.572354069233054</c:v>
                </c:pt>
                <c:pt idx="197">
                  <c:v>4.574864607026123</c:v>
                </c:pt>
                <c:pt idx="198">
                  <c:v>4.57732339564318</c:v>
                </c:pt>
                <c:pt idx="199">
                  <c:v>4.57973130189371</c:v>
                </c:pt>
                <c:pt idx="200">
                  <c:v>4.582089179171314</c:v>
                </c:pt>
                <c:pt idx="201">
                  <c:v>4.584397867664488</c:v>
                </c:pt>
                <c:pt idx="202">
                  <c:v>4.58665819456256</c:v>
                </c:pt>
                <c:pt idx="203">
                  <c:v>4.588870974256973</c:v>
                </c:pt>
                <c:pt idx="204">
                  <c:v>4.591037008538024</c:v>
                </c:pt>
                <c:pt idx="205">
                  <c:v>4.593157086787366</c:v>
                </c:pt>
                <c:pt idx="206">
                  <c:v>4.595231986166366</c:v>
                </c:pt>
                <c:pt idx="207">
                  <c:v>4.597262471800565</c:v>
                </c:pt>
                <c:pt idx="208">
                  <c:v>4.599249296960458</c:v>
                </c:pt>
                <c:pt idx="209">
                  <c:v>4.601193203238794</c:v>
                </c:pt>
                <c:pt idx="210">
                  <c:v>4.60309492072462</c:v>
                </c:pt>
                <c:pt idx="211">
                  <c:v>4.604955168174309</c:v>
                </c:pt>
                <c:pt idx="212">
                  <c:v>4.606774653179791</c:v>
                </c:pt>
                <c:pt idx="213">
                  <c:v>4.608554072334243</c:v>
                </c:pt>
                <c:pt idx="214">
                  <c:v>4.610294111395468</c:v>
                </c:pt>
                <c:pt idx="215">
                  <c:v>4.611995445447221</c:v>
                </c:pt>
                <c:pt idx="216">
                  <c:v>4.613658739058735</c:v>
                </c:pt>
                <c:pt idx="217">
                  <c:v>4.615284646442698</c:v>
                </c:pt>
                <c:pt idx="218">
                  <c:v>4.616873811611944</c:v>
                </c:pt>
                <c:pt idx="219">
                  <c:v>4.618426868535111</c:v>
                </c:pt>
                <c:pt idx="220">
                  <c:v>4.619944441291539</c:v>
                </c:pt>
                <c:pt idx="221">
                  <c:v>4.621427144225661</c:v>
                </c:pt>
                <c:pt idx="222">
                  <c:v>4.62287558210113</c:v>
                </c:pt>
                <c:pt idx="223">
                  <c:v>4.624290350254974</c:v>
                </c:pt>
                <c:pt idx="224">
                  <c:v>4.625672034751985</c:v>
                </c:pt>
                <c:pt idx="225">
                  <c:v>4.62702121253963</c:v>
                </c:pt>
                <c:pt idx="226">
                  <c:v>4.628338451603681</c:v>
                </c:pt>
                <c:pt idx="227">
                  <c:v>4.62962431112482</c:v>
                </c:pt>
                <c:pt idx="228">
                  <c:v>4.630879341636422</c:v>
                </c:pt>
                <c:pt idx="229">
                  <c:v>4.632104085183712</c:v>
                </c:pt>
                <c:pt idx="230">
                  <c:v>4.633299075484495</c:v>
                </c:pt>
                <c:pt idx="231">
                  <c:v>4.634464838091606</c:v>
                </c:pt>
                <c:pt idx="232">
                  <c:v>4.635601890557249</c:v>
                </c:pt>
                <c:pt idx="233">
                  <c:v>4.636710742599318</c:v>
                </c:pt>
                <c:pt idx="234">
                  <c:v>4.637791896269808</c:v>
                </c:pt>
                <c:pt idx="235">
                  <c:v>4.638845846125383</c:v>
                </c:pt>
                <c:pt idx="236">
                  <c:v>4.639873079400114</c:v>
                </c:pt>
                <c:pt idx="237">
                  <c:v>4.640874076180396</c:v>
                </c:pt>
                <c:pt idx="238">
                  <c:v>4.641849309581992</c:v>
                </c:pt>
                <c:pt idx="239">
                  <c:v>4.642799245929106</c:v>
                </c:pt>
                <c:pt idx="240">
                  <c:v>4.643724344935377</c:v>
                </c:pt>
                <c:pt idx="241">
                  <c:v>4.644625059886579</c:v>
                </c:pt>
                <c:pt idx="242">
                  <c:v>4.64550183782482</c:v>
                </c:pt>
                <c:pt idx="243">
                  <c:v>4.646355119733952</c:v>
                </c:pt>
                <c:pt idx="244">
                  <c:v>4.647185340725833</c:v>
                </c:pt>
                <c:pt idx="245">
                  <c:v>4.647992930227066</c:v>
                </c:pt>
                <c:pt idx="246">
                  <c:v>4.648778312165769</c:v>
                </c:pt>
                <c:pt idx="247">
                  <c:v>4.649541905157825</c:v>
                </c:pt>
                <c:pt idx="248">
                  <c:v>4.650284122692106</c:v>
                </c:pt>
                <c:pt idx="249">
                  <c:v>4.651005373313996</c:v>
                </c:pt>
                <c:pt idx="250">
                  <c:v>4.651706060806576</c:v>
                </c:pt>
                <c:pt idx="251">
                  <c:v>4.652386584368728</c:v>
                </c:pt>
                <c:pt idx="252">
                  <c:v>4.653047338789407</c:v>
                </c:pt>
                <c:pt idx="253">
                  <c:v>4.65368871461725</c:v>
                </c:pt>
                <c:pt idx="254">
                  <c:v>4.654311098324707</c:v>
                </c:pt>
                <c:pt idx="255">
                  <c:v>4.654914872465813</c:v>
                </c:pt>
                <c:pt idx="256">
                  <c:v>4.655500415826726</c:v>
                </c:pt>
                <c:pt idx="257">
                  <c:v>4.65606810356813</c:v>
                </c:pt>
                <c:pt idx="258">
                  <c:v>4.656618307358643</c:v>
                </c:pt>
                <c:pt idx="259">
                  <c:v>4.657151395498337</c:v>
                </c:pt>
                <c:pt idx="260">
                  <c:v>4.65766773303154</c:v>
                </c:pt>
                <c:pt idx="261">
                  <c:v>4.658167681848128</c:v>
                </c:pt>
                <c:pt idx="262">
                  <c:v>4.658651600772565</c:v>
                </c:pt>
                <c:pt idx="263">
                  <c:v>4.659119845639997</c:v>
                </c:pt>
                <c:pt idx="264">
                  <c:v>4.659572769358828</c:v>
                </c:pt>
                <c:pt idx="265">
                  <c:v>4.660010721959288</c:v>
                </c:pt>
                <c:pt idx="266">
                  <c:v>4.660434050627571</c:v>
                </c:pt>
                <c:pt idx="267">
                  <c:v>4.660843099725302</c:v>
                </c:pt>
                <c:pt idx="268">
                  <c:v>4.661238210794166</c:v>
                </c:pt>
                <c:pt idx="269">
                  <c:v>4.661619722545703</c:v>
                </c:pt>
                <c:pt idx="270">
                  <c:v>4.661987970836388</c:v>
                </c:pt>
                <c:pt idx="271">
                  <c:v>4.66234328862828</c:v>
                </c:pt>
                <c:pt idx="272">
                  <c:v>4.662686005935665</c:v>
                </c:pt>
                <c:pt idx="273">
                  <c:v>4.663016449758245</c:v>
                </c:pt>
                <c:pt idx="274">
                  <c:v>4.6633349440016</c:v>
                </c:pt>
                <c:pt idx="275">
                  <c:v>4.663641809385764</c:v>
                </c:pt>
                <c:pt idx="276">
                  <c:v>4.664236950280516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Sheet1!$K$4</c:f>
              <c:strCache>
                <c:ptCount val="1"/>
                <c:pt idx="0">
                  <c:v>Dist@Emit/10Blyr</c:v>
                </c:pt>
              </c:strCache>
            </c:strRef>
          </c:tx>
          <c:marker>
            <c:symbol val="none"/>
          </c:marker>
          <c:xVal>
            <c:numRef>
              <c:f>Sheet1!$A$5:$A$281</c:f>
              <c:numCache>
                <c:formatCode>0.00E+00</c:formatCode>
                <c:ptCount val="277"/>
                <c:pt idx="0">
                  <c:v>1.38E10</c:v>
                </c:pt>
                <c:pt idx="1">
                  <c:v>1.311E10</c:v>
                </c:pt>
                <c:pt idx="2">
                  <c:v>1.24545E10</c:v>
                </c:pt>
                <c:pt idx="3">
                  <c:v>1.1831775E10</c:v>
                </c:pt>
                <c:pt idx="4">
                  <c:v>1.124018625E10</c:v>
                </c:pt>
                <c:pt idx="5">
                  <c:v>1.06781769375E10</c:v>
                </c:pt>
                <c:pt idx="6">
                  <c:v>1.0144268090625E10</c:v>
                </c:pt>
                <c:pt idx="7">
                  <c:v>9.63705468609375E9</c:v>
                </c:pt>
                <c:pt idx="8">
                  <c:v>9.15520195178906E9</c:v>
                </c:pt>
                <c:pt idx="9">
                  <c:v>8.69744185419961E9</c:v>
                </c:pt>
                <c:pt idx="10">
                  <c:v>8.26256976148963E9</c:v>
                </c:pt>
                <c:pt idx="11">
                  <c:v>7.84944127341515E9</c:v>
                </c:pt>
                <c:pt idx="12">
                  <c:v>7.45696920974439E9</c:v>
                </c:pt>
                <c:pt idx="13">
                  <c:v>7.08412074925717E9</c:v>
                </c:pt>
                <c:pt idx="14">
                  <c:v>6.72991471179431E9</c:v>
                </c:pt>
                <c:pt idx="15">
                  <c:v>6.39341897620459E9</c:v>
                </c:pt>
                <c:pt idx="16">
                  <c:v>6.07374802739436E9</c:v>
                </c:pt>
                <c:pt idx="17">
                  <c:v>5.77006062602465E9</c:v>
                </c:pt>
                <c:pt idx="18">
                  <c:v>5.48155759472341E9</c:v>
                </c:pt>
                <c:pt idx="19">
                  <c:v>5.20747971498724E9</c:v>
                </c:pt>
                <c:pt idx="20">
                  <c:v>4.94710572923788E9</c:v>
                </c:pt>
                <c:pt idx="21">
                  <c:v>4.69975044277599E9</c:v>
                </c:pt>
                <c:pt idx="22">
                  <c:v>4.46476292063719E9</c:v>
                </c:pt>
                <c:pt idx="23">
                  <c:v>4.24152477460533E9</c:v>
                </c:pt>
                <c:pt idx="24">
                  <c:v>4.02944853587506E9</c:v>
                </c:pt>
                <c:pt idx="25">
                  <c:v>3.82797610908131E9</c:v>
                </c:pt>
                <c:pt idx="26">
                  <c:v>3.63657730362724E9</c:v>
                </c:pt>
                <c:pt idx="27">
                  <c:v>3.45474843844588E9</c:v>
                </c:pt>
                <c:pt idx="28">
                  <c:v>3.28201101652359E9</c:v>
                </c:pt>
                <c:pt idx="29">
                  <c:v>3.11791046569741E9</c:v>
                </c:pt>
                <c:pt idx="30">
                  <c:v>2.96201494241254E9</c:v>
                </c:pt>
                <c:pt idx="31">
                  <c:v>2.81391419529191E9</c:v>
                </c:pt>
                <c:pt idx="32">
                  <c:v>2.67321848552731E9</c:v>
                </c:pt>
                <c:pt idx="33">
                  <c:v>2.53955756125095E9</c:v>
                </c:pt>
                <c:pt idx="34">
                  <c:v>2.4125796831884E9</c:v>
                </c:pt>
                <c:pt idx="35">
                  <c:v>2.29195069902898E9</c:v>
                </c:pt>
                <c:pt idx="36">
                  <c:v>2.17735316407753E9</c:v>
                </c:pt>
                <c:pt idx="37">
                  <c:v>2.06848550587365E9</c:v>
                </c:pt>
                <c:pt idx="38">
                  <c:v>1.96506123057997E9</c:v>
                </c:pt>
                <c:pt idx="39">
                  <c:v>1.86680816905097E9</c:v>
                </c:pt>
                <c:pt idx="40">
                  <c:v>1.77346776059842E9</c:v>
                </c:pt>
                <c:pt idx="41">
                  <c:v>1.6847943725685E9</c:v>
                </c:pt>
                <c:pt idx="42">
                  <c:v>1.60055465394008E9</c:v>
                </c:pt>
                <c:pt idx="43">
                  <c:v>1.52052692124307E9</c:v>
                </c:pt>
                <c:pt idx="44">
                  <c:v>1.44450057518092E9</c:v>
                </c:pt>
                <c:pt idx="45">
                  <c:v>1.37227554642187E9</c:v>
                </c:pt>
                <c:pt idx="46">
                  <c:v>1.30366176910078E9</c:v>
                </c:pt>
                <c:pt idx="47">
                  <c:v>1.23847868064574E9</c:v>
                </c:pt>
                <c:pt idx="48">
                  <c:v>1.17655474661345E9</c:v>
                </c:pt>
                <c:pt idx="49">
                  <c:v>1.11772700928278E9</c:v>
                </c:pt>
                <c:pt idx="50">
                  <c:v>1.06184065881864E9</c:v>
                </c:pt>
                <c:pt idx="51">
                  <c:v>1.00874862587771E9</c:v>
                </c:pt>
                <c:pt idx="52">
                  <c:v>9.58311194583824E8</c:v>
                </c:pt>
                <c:pt idx="53">
                  <c:v>9.10395634854633E8</c:v>
                </c:pt>
                <c:pt idx="54">
                  <c:v>8.64875853111901E8</c:v>
                </c:pt>
                <c:pt idx="55">
                  <c:v>8.21632060456306E8</c:v>
                </c:pt>
                <c:pt idx="56">
                  <c:v>7.80550457433491E8</c:v>
                </c:pt>
                <c:pt idx="57">
                  <c:v>7.41522934561816E8</c:v>
                </c:pt>
                <c:pt idx="58">
                  <c:v>7.04446787833725E8</c:v>
                </c:pt>
                <c:pt idx="59">
                  <c:v>6.69224448442039E8</c:v>
                </c:pt>
                <c:pt idx="60">
                  <c:v>6.35763226019937E8</c:v>
                </c:pt>
                <c:pt idx="61">
                  <c:v>6.0397506471894E8</c:v>
                </c:pt>
                <c:pt idx="62">
                  <c:v>5.73776311482993E8</c:v>
                </c:pt>
                <c:pt idx="63">
                  <c:v>5.45087495908844E8</c:v>
                </c:pt>
                <c:pt idx="64">
                  <c:v>5.17833121113401E8</c:v>
                </c:pt>
                <c:pt idx="65">
                  <c:v>4.91941465057731E8</c:v>
                </c:pt>
                <c:pt idx="66">
                  <c:v>4.67344391804845E8</c:v>
                </c:pt>
                <c:pt idx="67">
                  <c:v>4.43977172214602E8</c:v>
                </c:pt>
                <c:pt idx="68">
                  <c:v>4.21778313603872E8</c:v>
                </c:pt>
                <c:pt idx="69">
                  <c:v>4.00689397923679E8</c:v>
                </c:pt>
                <c:pt idx="70">
                  <c:v>3.80654928027495E8</c:v>
                </c:pt>
                <c:pt idx="71">
                  <c:v>3.6162218162612E8</c:v>
                </c:pt>
                <c:pt idx="72">
                  <c:v>3.43541072544814E8</c:v>
                </c:pt>
                <c:pt idx="73">
                  <c:v>3.26364018917573E8</c:v>
                </c:pt>
                <c:pt idx="74">
                  <c:v>3.10045817971694E8</c:v>
                </c:pt>
                <c:pt idx="75">
                  <c:v>2.9454352707311E8</c:v>
                </c:pt>
                <c:pt idx="76">
                  <c:v>2.79816350719454E8</c:v>
                </c:pt>
                <c:pt idx="77">
                  <c:v>2.65825533183482E8</c:v>
                </c:pt>
                <c:pt idx="78">
                  <c:v>2.52534256524307E8</c:v>
                </c:pt>
                <c:pt idx="79">
                  <c:v>2.39907543698092E8</c:v>
                </c:pt>
                <c:pt idx="80">
                  <c:v>2.27912166513187E8</c:v>
                </c:pt>
                <c:pt idx="81">
                  <c:v>2.16516558187528E8</c:v>
                </c:pt>
                <c:pt idx="82">
                  <c:v>2.05690730278152E8</c:v>
                </c:pt>
                <c:pt idx="83">
                  <c:v>1.95406193764244E8</c:v>
                </c:pt>
                <c:pt idx="84">
                  <c:v>1.85635884076032E8</c:v>
                </c:pt>
                <c:pt idx="85">
                  <c:v>1.7635408987223E8</c:v>
                </c:pt>
                <c:pt idx="86">
                  <c:v>1.67536385378619E8</c:v>
                </c:pt>
                <c:pt idx="87">
                  <c:v>1.59159566109688E8</c:v>
                </c:pt>
                <c:pt idx="88">
                  <c:v>1.51201587804203E8</c:v>
                </c:pt>
                <c:pt idx="89">
                  <c:v>1.43641508413993E8</c:v>
                </c:pt>
                <c:pt idx="90">
                  <c:v>1.36459432993294E8</c:v>
                </c:pt>
                <c:pt idx="91">
                  <c:v>1.29636461343629E8</c:v>
                </c:pt>
                <c:pt idx="92">
                  <c:v>1.23154638276447E8</c:v>
                </c:pt>
                <c:pt idx="93">
                  <c:v>1.16996906362625E8</c:v>
                </c:pt>
                <c:pt idx="94">
                  <c:v>1.11147061044494E8</c:v>
                </c:pt>
                <c:pt idx="95">
                  <c:v>1.05589707992269E8</c:v>
                </c:pt>
                <c:pt idx="96">
                  <c:v>1.00310222592656E8</c:v>
                </c:pt>
                <c:pt idx="97">
                  <c:v>9.52947114630228E7</c:v>
                </c:pt>
                <c:pt idx="98">
                  <c:v>9.05299758898717E7</c:v>
                </c:pt>
                <c:pt idx="99">
                  <c:v>8.60034770953781E7</c:v>
                </c:pt>
                <c:pt idx="100">
                  <c:v>8.17033032406092E7</c:v>
                </c:pt>
                <c:pt idx="101">
                  <c:v>7.76181380785787E7</c:v>
                </c:pt>
                <c:pt idx="102">
                  <c:v>7.37372311746498E7</c:v>
                </c:pt>
                <c:pt idx="103">
                  <c:v>7.00503696159173E7</c:v>
                </c:pt>
                <c:pt idx="104">
                  <c:v>6.65478511351214E7</c:v>
                </c:pt>
                <c:pt idx="105">
                  <c:v>6.32204585783654E7</c:v>
                </c:pt>
                <c:pt idx="106">
                  <c:v>6.00594356494471E7</c:v>
                </c:pt>
                <c:pt idx="107">
                  <c:v>5.70564638669747E7</c:v>
                </c:pt>
                <c:pt idx="108">
                  <c:v>5.4203640673626E7</c:v>
                </c:pt>
                <c:pt idx="109">
                  <c:v>5.14934586399447E7</c:v>
                </c:pt>
                <c:pt idx="110">
                  <c:v>4.89187857079475E7</c:v>
                </c:pt>
                <c:pt idx="111">
                  <c:v>4.64728464225501E7</c:v>
                </c:pt>
                <c:pt idx="112">
                  <c:v>4.41492041014226E7</c:v>
                </c:pt>
                <c:pt idx="113">
                  <c:v>4.19417438963514E7</c:v>
                </c:pt>
                <c:pt idx="114">
                  <c:v>3.98446567015339E7</c:v>
                </c:pt>
                <c:pt idx="115">
                  <c:v>3.78524238664572E7</c:v>
                </c:pt>
                <c:pt idx="116">
                  <c:v>3.59598026731343E7</c:v>
                </c:pt>
                <c:pt idx="117">
                  <c:v>3.41618125394776E7</c:v>
                </c:pt>
                <c:pt idx="118">
                  <c:v>3.24537219125037E7</c:v>
                </c:pt>
                <c:pt idx="119">
                  <c:v>3.08310358168785E7</c:v>
                </c:pt>
                <c:pt idx="120">
                  <c:v>2.92894840260346E7</c:v>
                </c:pt>
                <c:pt idx="121">
                  <c:v>2.78250098247329E7</c:v>
                </c:pt>
                <c:pt idx="122">
                  <c:v>2.64337593334962E7</c:v>
                </c:pt>
                <c:pt idx="123">
                  <c:v>2.51120713668214E7</c:v>
                </c:pt>
                <c:pt idx="124">
                  <c:v>2.38564677984803E7</c:v>
                </c:pt>
                <c:pt idx="125">
                  <c:v>2.26636444085563E7</c:v>
                </c:pt>
                <c:pt idx="126">
                  <c:v>2.15304621881285E7</c:v>
                </c:pt>
                <c:pt idx="127">
                  <c:v>2.04539390787221E7</c:v>
                </c:pt>
                <c:pt idx="128">
                  <c:v>1.9431242124786E7</c:v>
                </c:pt>
                <c:pt idx="129">
                  <c:v>1.84596800185467E7</c:v>
                </c:pt>
                <c:pt idx="130">
                  <c:v>1.75366960176193E7</c:v>
                </c:pt>
                <c:pt idx="131">
                  <c:v>1.66598612167384E7</c:v>
                </c:pt>
                <c:pt idx="132">
                  <c:v>1.58268681559015E7</c:v>
                </c:pt>
                <c:pt idx="133">
                  <c:v>1.50355247481064E7</c:v>
                </c:pt>
                <c:pt idx="134">
                  <c:v>1.42837485107011E7</c:v>
                </c:pt>
                <c:pt idx="135">
                  <c:v>1.3569561085166E7</c:v>
                </c:pt>
                <c:pt idx="136">
                  <c:v>1.28910830309077E7</c:v>
                </c:pt>
                <c:pt idx="137">
                  <c:v>1.22465288793623E7</c:v>
                </c:pt>
                <c:pt idx="138">
                  <c:v>1.16342024353942E7</c:v>
                </c:pt>
                <c:pt idx="139">
                  <c:v>1.10524923136245E7</c:v>
                </c:pt>
                <c:pt idx="140">
                  <c:v>1.04998676979433E7</c:v>
                </c:pt>
                <c:pt idx="141">
                  <c:v>9.9748743130461E6</c:v>
                </c:pt>
                <c:pt idx="142">
                  <c:v>9.4761305973938E6</c:v>
                </c:pt>
                <c:pt idx="143">
                  <c:v>9.00232406752411E6</c:v>
                </c:pt>
                <c:pt idx="144">
                  <c:v>8.5522078641479E6</c:v>
                </c:pt>
                <c:pt idx="145">
                  <c:v>8.1245974709405E6</c:v>
                </c:pt>
                <c:pt idx="146">
                  <c:v>7.71836759739348E6</c:v>
                </c:pt>
                <c:pt idx="147">
                  <c:v>7.3324492175238E6</c:v>
                </c:pt>
                <c:pt idx="148">
                  <c:v>6.96582675664761E6</c:v>
                </c:pt>
                <c:pt idx="149">
                  <c:v>6.61753541881523E6</c:v>
                </c:pt>
                <c:pt idx="150">
                  <c:v>6.28665864787447E6</c:v>
                </c:pt>
                <c:pt idx="151">
                  <c:v>5.97232571548075E6</c:v>
                </c:pt>
                <c:pt idx="152">
                  <c:v>5.67370942970671E6</c:v>
                </c:pt>
                <c:pt idx="153">
                  <c:v>5.39002395822137E6</c:v>
                </c:pt>
                <c:pt idx="154">
                  <c:v>5.12052276031031E6</c:v>
                </c:pt>
                <c:pt idx="155">
                  <c:v>4.86449662229479E6</c:v>
                </c:pt>
                <c:pt idx="156">
                  <c:v>4.62127179118005E6</c:v>
                </c:pt>
                <c:pt idx="157">
                  <c:v>4.39020820162105E6</c:v>
                </c:pt>
                <c:pt idx="158">
                  <c:v>4.17069779153999E6</c:v>
                </c:pt>
                <c:pt idx="159">
                  <c:v>3.96216290196299E6</c:v>
                </c:pt>
                <c:pt idx="160">
                  <c:v>3.76405475686484E6</c:v>
                </c:pt>
                <c:pt idx="161">
                  <c:v>3.5758520190216E6</c:v>
                </c:pt>
                <c:pt idx="162">
                  <c:v>3.39705941807052E6</c:v>
                </c:pt>
                <c:pt idx="163">
                  <c:v>3.227206447167E6</c:v>
                </c:pt>
                <c:pt idx="164">
                  <c:v>3.06584612480865E6</c:v>
                </c:pt>
                <c:pt idx="165">
                  <c:v>2.91255381856821E6</c:v>
                </c:pt>
                <c:pt idx="166">
                  <c:v>2.7669261276398E6</c:v>
                </c:pt>
                <c:pt idx="167">
                  <c:v>2.62857982125781E6</c:v>
                </c:pt>
                <c:pt idx="168">
                  <c:v>2.49715083019492E6</c:v>
                </c:pt>
                <c:pt idx="169">
                  <c:v>2.37229328868518E6</c:v>
                </c:pt>
                <c:pt idx="170">
                  <c:v>2.25367862425092E6</c:v>
                </c:pt>
                <c:pt idx="171">
                  <c:v>2.14099469303837E6</c:v>
                </c:pt>
                <c:pt idx="172">
                  <c:v>2.03394495838645E6</c:v>
                </c:pt>
                <c:pt idx="173">
                  <c:v>1.93224771046713E6</c:v>
                </c:pt>
                <c:pt idx="174">
                  <c:v>1.83563532494377E6</c:v>
                </c:pt>
                <c:pt idx="175">
                  <c:v>1.74385355869658E6</c:v>
                </c:pt>
                <c:pt idx="176">
                  <c:v>1.65666088076176E6</c:v>
                </c:pt>
                <c:pt idx="177">
                  <c:v>1.57382783672367E6</c:v>
                </c:pt>
                <c:pt idx="178">
                  <c:v>1.49513644488748E6</c:v>
                </c:pt>
                <c:pt idx="179">
                  <c:v>1.42037962264311E6</c:v>
                </c:pt>
                <c:pt idx="180">
                  <c:v>1.34936064151095E6</c:v>
                </c:pt>
                <c:pt idx="181">
                  <c:v>1.28189260943541E6</c:v>
                </c:pt>
                <c:pt idx="182">
                  <c:v>1.21779797896364E6</c:v>
                </c:pt>
                <c:pt idx="183">
                  <c:v>1.15690808001545E6</c:v>
                </c:pt>
                <c:pt idx="184">
                  <c:v>1.09906267601468E6</c:v>
                </c:pt>
                <c:pt idx="185">
                  <c:v>1.04410954221395E6</c:v>
                </c:pt>
                <c:pt idx="186">
                  <c:v>991904.0651032498</c:v>
                </c:pt>
                <c:pt idx="187">
                  <c:v>942308.8618480872</c:v>
                </c:pt>
                <c:pt idx="188">
                  <c:v>895193.4187556828</c:v>
                </c:pt>
                <c:pt idx="189">
                  <c:v>850433.7478178987</c:v>
                </c:pt>
                <c:pt idx="190">
                  <c:v>807912.0604270037</c:v>
                </c:pt>
                <c:pt idx="191">
                  <c:v>767516.4574056535</c:v>
                </c:pt>
                <c:pt idx="192">
                  <c:v>729140.6345353709</c:v>
                </c:pt>
                <c:pt idx="193">
                  <c:v>692683.6028086023</c:v>
                </c:pt>
                <c:pt idx="194">
                  <c:v>658049.4226681722</c:v>
                </c:pt>
                <c:pt idx="195">
                  <c:v>625146.9515347635</c:v>
                </c:pt>
                <c:pt idx="196">
                  <c:v>593889.6039580253</c:v>
                </c:pt>
                <c:pt idx="197">
                  <c:v>564195.1237601241</c:v>
                </c:pt>
                <c:pt idx="198">
                  <c:v>535985.3675721178</c:v>
                </c:pt>
                <c:pt idx="199">
                  <c:v>509186.099193512</c:v>
                </c:pt>
                <c:pt idx="200">
                  <c:v>483726.7942338363</c:v>
                </c:pt>
                <c:pt idx="201">
                  <c:v>459540.4545221444</c:v>
                </c:pt>
                <c:pt idx="202">
                  <c:v>436563.4317960372</c:v>
                </c:pt>
                <c:pt idx="203">
                  <c:v>414735.2602062353</c:v>
                </c:pt>
                <c:pt idx="204">
                  <c:v>393998.4971959235</c:v>
                </c:pt>
                <c:pt idx="205">
                  <c:v>374298.5723361273</c:v>
                </c:pt>
                <c:pt idx="206">
                  <c:v>355583.6437193209</c:v>
                </c:pt>
                <c:pt idx="207">
                  <c:v>337804.4615333548</c:v>
                </c:pt>
                <c:pt idx="208">
                  <c:v>320914.2384566871</c:v>
                </c:pt>
                <c:pt idx="209">
                  <c:v>304868.5265338527</c:v>
                </c:pt>
                <c:pt idx="210">
                  <c:v>289625.1002071601</c:v>
                </c:pt>
                <c:pt idx="211">
                  <c:v>275143.8451968021</c:v>
                </c:pt>
                <c:pt idx="212">
                  <c:v>261386.652936962</c:v>
                </c:pt>
                <c:pt idx="213">
                  <c:v>248317.3202901139</c:v>
                </c:pt>
                <c:pt idx="214">
                  <c:v>235901.4542756082</c:v>
                </c:pt>
                <c:pt idx="215">
                  <c:v>224106.3815618278</c:v>
                </c:pt>
                <c:pt idx="216">
                  <c:v>212901.0624837364</c:v>
                </c:pt>
                <c:pt idx="217">
                  <c:v>202256.0093595496</c:v>
                </c:pt>
                <c:pt idx="218">
                  <c:v>192143.2088915721</c:v>
                </c:pt>
                <c:pt idx="219">
                  <c:v>182536.0484469935</c:v>
                </c:pt>
                <c:pt idx="220">
                  <c:v>173409.2460246438</c:v>
                </c:pt>
                <c:pt idx="221">
                  <c:v>164738.7837234116</c:v>
                </c:pt>
                <c:pt idx="222">
                  <c:v>156501.844537241</c:v>
                </c:pt>
                <c:pt idx="223">
                  <c:v>148676.7523103789</c:v>
                </c:pt>
                <c:pt idx="224">
                  <c:v>141242.91469486</c:v>
                </c:pt>
                <c:pt idx="225">
                  <c:v>134180.768960117</c:v>
                </c:pt>
                <c:pt idx="226">
                  <c:v>127471.7305121111</c:v>
                </c:pt>
                <c:pt idx="227">
                  <c:v>121098.1439865056</c:v>
                </c:pt>
                <c:pt idx="228">
                  <c:v>115043.2367871803</c:v>
                </c:pt>
                <c:pt idx="229">
                  <c:v>109291.0749478213</c:v>
                </c:pt>
                <c:pt idx="230">
                  <c:v>103826.5212004302</c:v>
                </c:pt>
                <c:pt idx="231">
                  <c:v>98635.19514040868</c:v>
                </c:pt>
                <c:pt idx="232">
                  <c:v>93703.43538338824</c:v>
                </c:pt>
                <c:pt idx="233">
                  <c:v>89018.26361421883</c:v>
                </c:pt>
                <c:pt idx="234">
                  <c:v>84567.35043350787</c:v>
                </c:pt>
                <c:pt idx="235">
                  <c:v>80338.98291183249</c:v>
                </c:pt>
                <c:pt idx="236">
                  <c:v>76322.03376624085</c:v>
                </c:pt>
                <c:pt idx="237">
                  <c:v>72505.93207792881</c:v>
                </c:pt>
                <c:pt idx="238">
                  <c:v>68880.63547403237</c:v>
                </c:pt>
                <c:pt idx="239">
                  <c:v>65436.60370033075</c:v>
                </c:pt>
                <c:pt idx="240">
                  <c:v>62164.77351531421</c:v>
                </c:pt>
                <c:pt idx="241">
                  <c:v>59056.5348395485</c:v>
                </c:pt>
                <c:pt idx="242">
                  <c:v>56103.70809757107</c:v>
                </c:pt>
                <c:pt idx="243">
                  <c:v>53298.52269269252</c:v>
                </c:pt>
                <c:pt idx="244">
                  <c:v>50633.5965580579</c:v>
                </c:pt>
                <c:pt idx="245">
                  <c:v>48101.916730155</c:v>
                </c:pt>
                <c:pt idx="246">
                  <c:v>45696.82089364724</c:v>
                </c:pt>
                <c:pt idx="247">
                  <c:v>43411.97984896488</c:v>
                </c:pt>
                <c:pt idx="248">
                  <c:v>41241.38085651663</c:v>
                </c:pt>
                <c:pt idx="249">
                  <c:v>39179.3118136908</c:v>
                </c:pt>
                <c:pt idx="250">
                  <c:v>37220.34622300625</c:v>
                </c:pt>
                <c:pt idx="251">
                  <c:v>35359.32891185594</c:v>
                </c:pt>
                <c:pt idx="252">
                  <c:v>33591.36246626314</c:v>
                </c:pt>
                <c:pt idx="253">
                  <c:v>31911.79434294998</c:v>
                </c:pt>
                <c:pt idx="254">
                  <c:v>30316.20462580248</c:v>
                </c:pt>
                <c:pt idx="255">
                  <c:v>28800.39439451236</c:v>
                </c:pt>
                <c:pt idx="256">
                  <c:v>27360.37467478674</c:v>
                </c:pt>
                <c:pt idx="257">
                  <c:v>25992.3559410474</c:v>
                </c:pt>
                <c:pt idx="258">
                  <c:v>24692.73814399503</c:v>
                </c:pt>
                <c:pt idx="259">
                  <c:v>23458.10123679528</c:v>
                </c:pt>
                <c:pt idx="260">
                  <c:v>22285.19617495551</c:v>
                </c:pt>
                <c:pt idx="261">
                  <c:v>21170.93636620773</c:v>
                </c:pt>
                <c:pt idx="262">
                  <c:v>20112.38954789735</c:v>
                </c:pt>
                <c:pt idx="263">
                  <c:v>19106.77007050248</c:v>
                </c:pt>
                <c:pt idx="264">
                  <c:v>18151.43156697736</c:v>
                </c:pt>
                <c:pt idx="265">
                  <c:v>17243.85998862849</c:v>
                </c:pt>
                <c:pt idx="266">
                  <c:v>16381.66698919706</c:v>
                </c:pt>
                <c:pt idx="267">
                  <c:v>15562.58363973721</c:v>
                </c:pt>
                <c:pt idx="268">
                  <c:v>14784.45445775035</c:v>
                </c:pt>
                <c:pt idx="269">
                  <c:v>14045.23173486283</c:v>
                </c:pt>
                <c:pt idx="270">
                  <c:v>13342.97014811969</c:v>
                </c:pt>
                <c:pt idx="271">
                  <c:v>12675.8216407137</c:v>
                </c:pt>
                <c:pt idx="272">
                  <c:v>12042.03055867802</c:v>
                </c:pt>
                <c:pt idx="273">
                  <c:v>11439.92903074412</c:v>
                </c:pt>
                <c:pt idx="274">
                  <c:v>10867.93257920691</c:v>
                </c:pt>
                <c:pt idx="275">
                  <c:v>10324.53595024656</c:v>
                </c:pt>
                <c:pt idx="276">
                  <c:v>9292.082355221906</c:v>
                </c:pt>
              </c:numCache>
            </c:numRef>
          </c:xVal>
          <c:yVal>
            <c:numRef>
              <c:f>Sheet1!$K$5:$K$281</c:f>
              <c:numCache>
                <c:formatCode>0.00E+00</c:formatCode>
                <c:ptCount val="277"/>
                <c:pt idx="0">
                  <c:v>0.0</c:v>
                </c:pt>
                <c:pt idx="1">
                  <c:v>0.0672822070811916</c:v>
                </c:pt>
                <c:pt idx="2">
                  <c:v>0.128069821256764</c:v>
                </c:pt>
                <c:pt idx="3">
                  <c:v>0.1829885676638</c:v>
                </c:pt>
                <c:pt idx="4">
                  <c:v>0.232585200834083</c:v>
                </c:pt>
                <c:pt idx="5">
                  <c:v>0.277339830256245</c:v>
                </c:pt>
                <c:pt idx="6">
                  <c:v>0.317676142012952</c:v>
                </c:pt>
                <c:pt idx="7">
                  <c:v>0.353969892022942</c:v>
                </c:pt>
                <c:pt idx="8">
                  <c:v>0.386555975824982</c:v>
                </c:pt>
                <c:pt idx="9">
                  <c:v>0.415734323528936</c:v>
                </c:pt>
                <c:pt idx="10">
                  <c:v>0.441774823377154</c:v>
                </c:pt>
                <c:pt idx="11">
                  <c:v>0.46492144091061</c:v>
                </c:pt>
                <c:pt idx="12">
                  <c:v>0.48539567118415</c:v>
                </c:pt>
                <c:pt idx="13">
                  <c:v>0.50339943741081</c:v>
                </c:pt>
                <c:pt idx="14">
                  <c:v>0.519117529739919</c:v>
                </c:pt>
                <c:pt idx="15">
                  <c:v>0.532719661731223</c:v>
                </c:pt>
                <c:pt idx="16">
                  <c:v>0.544362208803492</c:v>
                </c:pt>
                <c:pt idx="17">
                  <c:v>0.554189681976993</c:v>
                </c:pt>
                <c:pt idx="18">
                  <c:v>0.562335981168792</c:v>
                </c:pt>
                <c:pt idx="19">
                  <c:v>0.568925464796095</c:v>
                </c:pt>
                <c:pt idx="20">
                  <c:v>0.574073866219688</c:v>
                </c:pt>
                <c:pt idx="21">
                  <c:v>0.57788908239276</c:v>
                </c:pt>
                <c:pt idx="22">
                  <c:v>0.580471855787339</c:v>
                </c:pt>
                <c:pt idx="23">
                  <c:v>0.581916367101389</c:v>
                </c:pt>
                <c:pt idx="24">
                  <c:v>0.582310753281432</c:v>
                </c:pt>
                <c:pt idx="25">
                  <c:v>0.581737562926774</c:v>
                </c:pt>
                <c:pt idx="26">
                  <c:v>0.580274159088196</c:v>
                </c:pt>
                <c:pt idx="27">
                  <c:v>0.577993077766838</c:v>
                </c:pt>
                <c:pt idx="28">
                  <c:v>0.574962349000078</c:v>
                </c:pt>
                <c:pt idx="29">
                  <c:v>0.571245786242645</c:v>
                </c:pt>
                <c:pt idx="30">
                  <c:v>0.566903248772828</c:v>
                </c:pt>
                <c:pt idx="31">
                  <c:v>0.561990881042236</c:v>
                </c:pt>
                <c:pt idx="32">
                  <c:v>0.556561332215183</c:v>
                </c:pt>
                <c:pt idx="33">
                  <c:v>0.550663958587255</c:v>
                </c:pt>
                <c:pt idx="34">
                  <c:v>0.544345011112509</c:v>
                </c:pt>
                <c:pt idx="35">
                  <c:v>0.537647809888816</c:v>
                </c:pt>
                <c:pt idx="36">
                  <c:v>0.530612907137599</c:v>
                </c:pt>
                <c:pt idx="37">
                  <c:v>0.52327823995622</c:v>
                </c:pt>
                <c:pt idx="38">
                  <c:v>0.515679273909217</c:v>
                </c:pt>
                <c:pt idx="39">
                  <c:v>0.507849138350394</c:v>
                </c:pt>
                <c:pt idx="40">
                  <c:v>0.499818754225086</c:v>
                </c:pt>
                <c:pt idx="41">
                  <c:v>0.491616954985027</c:v>
                </c:pt>
                <c:pt idx="42">
                  <c:v>0.48327060115278</c:v>
                </c:pt>
                <c:pt idx="43">
                  <c:v>0.474804688994707</c:v>
                </c:pt>
                <c:pt idx="44">
                  <c:v>0.466242453697888</c:v>
                </c:pt>
                <c:pt idx="45">
                  <c:v>0.457605467394576</c:v>
                </c:pt>
                <c:pt idx="46">
                  <c:v>0.448913732335592</c:v>
                </c:pt>
                <c:pt idx="47">
                  <c:v>0.440185769479679</c:v>
                </c:pt>
                <c:pt idx="48">
                  <c:v>0.431438702737776</c:v>
                </c:pt>
                <c:pt idx="49">
                  <c:v>0.422688339088276</c:v>
                </c:pt>
                <c:pt idx="50">
                  <c:v>0.41394924476056</c:v>
                </c:pt>
                <c:pt idx="51">
                  <c:v>0.405234817668613</c:v>
                </c:pt>
                <c:pt idx="52">
                  <c:v>0.396557356263739</c:v>
                </c:pt>
                <c:pt idx="53">
                  <c:v>0.387928124964672</c:v>
                </c:pt>
                <c:pt idx="54">
                  <c:v>0.379357416314379</c:v>
                </c:pt>
                <c:pt idx="55">
                  <c:v>0.370854610005111</c:v>
                </c:pt>
                <c:pt idx="56">
                  <c:v>0.362428228906609</c:v>
                </c:pt>
                <c:pt idx="57">
                  <c:v>0.354085992226476</c:v>
                </c:pt>
                <c:pt idx="58">
                  <c:v>0.345834865926528</c:v>
                </c:pt>
                <c:pt idx="59">
                  <c:v>0.337681110514131</c:v>
                </c:pt>
                <c:pt idx="60">
                  <c:v>0.329630326323187</c:v>
                </c:pt>
                <c:pt idx="61">
                  <c:v>0.321687496395316</c:v>
                </c:pt>
                <c:pt idx="62">
                  <c:v>0.313857027067927</c:v>
                </c:pt>
                <c:pt idx="63">
                  <c:v>0.306142786372139</c:v>
                </c:pt>
                <c:pt idx="64">
                  <c:v>0.29854814033998</c:v>
                </c:pt>
                <c:pt idx="65">
                  <c:v>0.291075987316802</c:v>
                </c:pt>
                <c:pt idx="66">
                  <c:v>0.283728790371484</c:v>
                </c:pt>
                <c:pt idx="67">
                  <c:v>0.276508607893708</c:v>
                </c:pt>
                <c:pt idx="68">
                  <c:v>0.269417122464337</c:v>
                </c:pt>
                <c:pt idx="69">
                  <c:v>0.262455668081771</c:v>
                </c:pt>
                <c:pt idx="70">
                  <c:v>0.25562525582402</c:v>
                </c:pt>
                <c:pt idx="71">
                  <c:v>0.248926598023212</c:v>
                </c:pt>
                <c:pt idx="72">
                  <c:v>0.242360131026206</c:v>
                </c:pt>
                <c:pt idx="73">
                  <c:v>0.235926036612106</c:v>
                </c:pt>
                <c:pt idx="74">
                  <c:v>0.229624262134531</c:v>
                </c:pt>
                <c:pt idx="75">
                  <c:v>0.223454539453756</c:v>
                </c:pt>
                <c:pt idx="76">
                  <c:v>0.217416402721029</c:v>
                </c:pt>
                <c:pt idx="77">
                  <c:v>0.21150920507477</c:v>
                </c:pt>
                <c:pt idx="78">
                  <c:v>0.205732134305692</c:v>
                </c:pt>
                <c:pt idx="79">
                  <c:v>0.200084227545412</c:v>
                </c:pt>
                <c:pt idx="80">
                  <c:v>0.194564385030639</c:v>
                </c:pt>
                <c:pt idx="81">
                  <c:v>0.189171382992667</c:v>
                </c:pt>
                <c:pt idx="82">
                  <c:v>0.183903885719597</c:v>
                </c:pt>
                <c:pt idx="83">
                  <c:v>0.17876045683651</c:v>
                </c:pt>
                <c:pt idx="84">
                  <c:v>0.173739569846644</c:v>
                </c:pt>
                <c:pt idx="85">
                  <c:v>0.168839617974595</c:v>
                </c:pt>
                <c:pt idx="86">
                  <c:v>0.164058923350561</c:v>
                </c:pt>
                <c:pt idx="87">
                  <c:v>0.159395745572732</c:v>
                </c:pt>
                <c:pt idx="88">
                  <c:v>0.154848289683111</c:v>
                </c:pt>
                <c:pt idx="89">
                  <c:v>0.150414713590276</c:v>
                </c:pt>
                <c:pt idx="90">
                  <c:v>0.146093134970912</c:v>
                </c:pt>
                <c:pt idx="91">
                  <c:v>0.141881637680326</c:v>
                </c:pt>
                <c:pt idx="92">
                  <c:v>0.137778277700589</c:v>
                </c:pt>
                <c:pt idx="93">
                  <c:v>0.133781088653519</c:v>
                </c:pt>
                <c:pt idx="94">
                  <c:v>0.129888086904233</c:v>
                </c:pt>
                <c:pt idx="95">
                  <c:v>0.126097276279716</c:v>
                </c:pt>
                <c:pt idx="96">
                  <c:v>0.122406652425504</c:v>
                </c:pt>
                <c:pt idx="97">
                  <c:v>0.118814206822401</c:v>
                </c:pt>
                <c:pt idx="98">
                  <c:v>0.115317930483936</c:v>
                </c:pt>
                <c:pt idx="99">
                  <c:v>0.111915817354173</c:v>
                </c:pt>
                <c:pt idx="100">
                  <c:v>0.108605867424414</c:v>
                </c:pt>
                <c:pt idx="101">
                  <c:v>0.105386089586334</c:v>
                </c:pt>
                <c:pt idx="102">
                  <c:v>0.102254504238104</c:v>
                </c:pt>
                <c:pt idx="103">
                  <c:v>0.0992091456591677</c:v>
                </c:pt>
                <c:pt idx="104">
                  <c:v>0.0962480641684471</c:v>
                </c:pt>
                <c:pt idx="105">
                  <c:v>0.0933693280799421</c:v>
                </c:pt>
                <c:pt idx="106">
                  <c:v>0.0905710254688949</c:v>
                </c:pt>
                <c:pt idx="107">
                  <c:v>0.0878512657609498</c:v>
                </c:pt>
                <c:pt idx="108">
                  <c:v>0.085208181156033</c:v>
                </c:pt>
                <c:pt idx="109">
                  <c:v>0.0826399278980049</c:v>
                </c:pt>
                <c:pt idx="110">
                  <c:v>0.0801446874005066</c:v>
                </c:pt>
                <c:pt idx="111">
                  <c:v>0.0777206672388158</c:v>
                </c:pt>
                <c:pt idx="112">
                  <c:v>0.0753661020169604</c:v>
                </c:pt>
                <c:pt idx="113">
                  <c:v>0.0730792541187964</c:v>
                </c:pt>
                <c:pt idx="114">
                  <c:v>0.0708584143512465</c:v>
                </c:pt>
                <c:pt idx="115">
                  <c:v>0.0687019024874106</c:v>
                </c:pt>
                <c:pt idx="116">
                  <c:v>0.0666080677168012</c:v>
                </c:pt>
                <c:pt idx="117">
                  <c:v>0.0645752890095252</c:v>
                </c:pt>
                <c:pt idx="118">
                  <c:v>0.0626019754008201</c:v>
                </c:pt>
                <c:pt idx="119">
                  <c:v>0.0606865662019691</c:v>
                </c:pt>
                <c:pt idx="120">
                  <c:v>0.0588275311432503</c:v>
                </c:pt>
                <c:pt idx="121">
                  <c:v>0.0570233704542284</c:v>
                </c:pt>
                <c:pt idx="122">
                  <c:v>0.0552726148863741</c:v>
                </c:pt>
                <c:pt idx="123">
                  <c:v>0.0535738256826817</c:v>
                </c:pt>
                <c:pt idx="124">
                  <c:v>0.0519255944986683</c:v>
                </c:pt>
                <c:pt idx="125">
                  <c:v>0.0503265432788596</c:v>
                </c:pt>
                <c:pt idx="126">
                  <c:v>0.0487753240926086</c:v>
                </c:pt>
                <c:pt idx="127">
                  <c:v>0.0472706189328467</c:v>
                </c:pt>
                <c:pt idx="128">
                  <c:v>0.0458111394811368</c:v>
                </c:pt>
                <c:pt idx="129">
                  <c:v>0.0443956268421789</c:v>
                </c:pt>
                <c:pt idx="130">
                  <c:v>0.0430228512507117</c:v>
                </c:pt>
                <c:pt idx="131">
                  <c:v>0.0416916117535615</c:v>
                </c:pt>
                <c:pt idx="132">
                  <c:v>0.0404007358694056</c:v>
                </c:pt>
                <c:pt idx="133">
                  <c:v>0.0391490792286451</c:v>
                </c:pt>
                <c:pt idx="134">
                  <c:v>0.0379355251956202</c:v>
                </c:pt>
                <c:pt idx="135">
                  <c:v>0.0367589844752477</c:v>
                </c:pt>
                <c:pt idx="136">
                  <c:v>0.0356183947060171</c:v>
                </c:pt>
                <c:pt idx="137">
                  <c:v>0.0345127200411457</c:v>
                </c:pt>
                <c:pt idx="138">
                  <c:v>0.0334409507195661</c:v>
                </c:pt>
                <c:pt idx="139">
                  <c:v>0.0324021026282995</c:v>
                </c:pt>
                <c:pt idx="140">
                  <c:v>0.031395216857656</c:v>
                </c:pt>
                <c:pt idx="141">
                  <c:v>0.0304193592505965</c:v>
                </c:pt>
                <c:pt idx="142">
                  <c:v>0.0294736199474921</c:v>
                </c:pt>
                <c:pt idx="143">
                  <c:v>0.028557112927423</c:v>
                </c:pt>
                <c:pt idx="144">
                  <c:v>0.0276689755470709</c:v>
                </c:pt>
                <c:pt idx="145">
                  <c:v>0.0268083680781783</c:v>
                </c:pt>
                <c:pt idx="146">
                  <c:v>0.0259744732444682</c:v>
                </c:pt>
                <c:pt idx="147">
                  <c:v>0.0251664957588472</c:v>
                </c:pt>
                <c:pt idx="148">
                  <c:v>0.0243836618616466</c:v>
                </c:pt>
                <c:pt idx="149">
                  <c:v>0.0236252188605934</c:v>
                </c:pt>
                <c:pt idx="150">
                  <c:v>0.0228904346731405</c:v>
                </c:pt>
                <c:pt idx="151">
                  <c:v>0.0221785973717337</c:v>
                </c:pt>
                <c:pt idx="152">
                  <c:v>0.0214890147325387</c:v>
                </c:pt>
                <c:pt idx="153">
                  <c:v>0.0208210137881016</c:v>
                </c:pt>
                <c:pt idx="154">
                  <c:v>0.0201739403843733</c:v>
                </c:pt>
                <c:pt idx="155">
                  <c:v>0.0195471587424842</c:v>
                </c:pt>
                <c:pt idx="156">
                  <c:v>0.0189400510256148</c:v>
                </c:pt>
                <c:pt idx="157">
                  <c:v>0.0183520169112736</c:v>
                </c:pt>
                <c:pt idx="158">
                  <c:v>0.017782473169256</c:v>
                </c:pt>
                <c:pt idx="159">
                  <c:v>0.0172308532455275</c:v>
                </c:pt>
                <c:pt idx="160">
                  <c:v>0.0166966068522449</c:v>
                </c:pt>
                <c:pt idx="161">
                  <c:v>0.016179199564099</c:v>
                </c:pt>
                <c:pt idx="162">
                  <c:v>0.015678112421139</c:v>
                </c:pt>
                <c:pt idx="163">
                  <c:v>0.0151928415382135</c:v>
                </c:pt>
                <c:pt idx="164">
                  <c:v>0.0147228977211402</c:v>
                </c:pt>
                <c:pt idx="165">
                  <c:v>0.0142678060896973</c:v>
                </c:pt>
                <c:pt idx="166">
                  <c:v>0.0138271057075081</c:v>
                </c:pt>
                <c:pt idx="167">
                  <c:v>0.013400349218875</c:v>
                </c:pt>
                <c:pt idx="168">
                  <c:v>0.0129871024926019</c:v>
                </c:pt>
                <c:pt idx="169">
                  <c:v>0.0125869442728274</c:v>
                </c:pt>
                <c:pt idx="170">
                  <c:v>0.01219946583688</c:v>
                </c:pt>
                <c:pt idx="171">
                  <c:v>0.0118242706601516</c:v>
                </c:pt>
                <c:pt idx="172">
                  <c:v>0.0114609740879751</c:v>
                </c:pt>
                <c:pt idx="173">
                  <c:v>0.0111092030144805</c:v>
                </c:pt>
                <c:pt idx="174">
                  <c:v>0.0107685955683946</c:v>
                </c:pt>
                <c:pt idx="175">
                  <c:v>0.0104388008057397</c:v>
                </c:pt>
                <c:pt idx="176">
                  <c:v>0.0101194784093803</c:v>
                </c:pt>
                <c:pt idx="177">
                  <c:v>0.00981029839535619</c:v>
                </c:pt>
                <c:pt idx="178">
                  <c:v>0.00951094082593845</c:v>
                </c:pt>
                <c:pt idx="179">
                  <c:v>0.00922109552933323</c:v>
                </c:pt>
                <c:pt idx="180">
                  <c:v>0.00894046182595795</c:v>
                </c:pt>
                <c:pt idx="181">
                  <c:v>0.00866874826120627</c:v>
                </c:pt>
                <c:pt idx="182">
                  <c:v>0.00840567234461557</c:v>
                </c:pt>
                <c:pt idx="183">
                  <c:v>0.00815096029534638</c:v>
                </c:pt>
                <c:pt idx="184">
                  <c:v>0.00790434679387988</c:v>
                </c:pt>
                <c:pt idx="185">
                  <c:v>0.00766557473983707</c:v>
                </c:pt>
                <c:pt idx="186">
                  <c:v>0.0074343950158201</c:v>
                </c:pt>
                <c:pt idx="187">
                  <c:v>0.0072105662571749</c:v>
                </c:pt>
                <c:pt idx="188">
                  <c:v>0.00699385462757181</c:v>
                </c:pt>
                <c:pt idx="189">
                  <c:v>0.00678403360030006</c:v>
                </c:pt>
                <c:pt idx="190">
                  <c:v>0.00658088374517018</c:v>
                </c:pt>
                <c:pt idx="191">
                  <c:v>0.00638419252091835</c:v>
                </c:pt>
                <c:pt idx="192">
                  <c:v>0.00619375407300518</c:v>
                </c:pt>
                <c:pt idx="193">
                  <c:v>0.00600936903670188</c:v>
                </c:pt>
                <c:pt idx="194">
                  <c:v>0.00583084434535589</c:v>
                </c:pt>
                <c:pt idx="195">
                  <c:v>0.00565799304372864</c:v>
                </c:pt>
                <c:pt idx="196">
                  <c:v>0.00549063410629795</c:v>
                </c:pt>
                <c:pt idx="197">
                  <c:v>0.00532859226041798</c:v>
                </c:pt>
                <c:pt idx="198">
                  <c:v>0.0051716978142304</c:v>
                </c:pt>
                <c:pt idx="199">
                  <c:v>0.00501978648922081</c:v>
                </c:pt>
                <c:pt idx="200">
                  <c:v>0.00487269925731533</c:v>
                </c:pt>
                <c:pt idx="201">
                  <c:v>0.00473028218241319</c:v>
                </c:pt>
                <c:pt idx="202">
                  <c:v>0.00459238626625203</c:v>
                </c:pt>
                <c:pt idx="203">
                  <c:v>0.0044588672985038</c:v>
                </c:pt>
                <c:pt idx="204">
                  <c:v>0.00432958571100017</c:v>
                </c:pt>
                <c:pt idx="205">
                  <c:v>0.00420440643598763</c:v>
                </c:pt>
                <c:pt idx="206">
                  <c:v>0.00408319876831377</c:v>
                </c:pt>
                <c:pt idx="207">
                  <c:v>0.00396583623144736</c:v>
                </c:pt>
                <c:pt idx="208">
                  <c:v>0.00385219644723659</c:v>
                </c:pt>
                <c:pt idx="209">
                  <c:v>0.00374216100931072</c:v>
                </c:pt>
                <c:pt idx="210">
                  <c:v>0.00363561536003237</c:v>
                </c:pt>
                <c:pt idx="211">
                  <c:v>0.00353244867090864</c:v>
                </c:pt>
                <c:pt idx="212">
                  <c:v>0.00343255372637121</c:v>
                </c:pt>
                <c:pt idx="213">
                  <c:v>0.00333582681083667</c:v>
                </c:pt>
                <c:pt idx="214">
                  <c:v>0.00324216759896014</c:v>
                </c:pt>
                <c:pt idx="215">
                  <c:v>0.00315147904899666</c:v>
                </c:pt>
                <c:pt idx="216">
                  <c:v>0.00306366729918631</c:v>
                </c:pt>
                <c:pt idx="217">
                  <c:v>0.00297864156708086</c:v>
                </c:pt>
                <c:pt idx="218">
                  <c:v>0.0028963140517309</c:v>
                </c:pt>
                <c:pt idx="219">
                  <c:v>0.00281659983865435</c:v>
                </c:pt>
                <c:pt idx="220">
                  <c:v>0.00273941680750863</c:v>
                </c:pt>
                <c:pt idx="221">
                  <c:v>0.00266468554239043</c:v>
                </c:pt>
                <c:pt idx="222">
                  <c:v>0.0025923292446886</c:v>
                </c:pt>
                <c:pt idx="223">
                  <c:v>0.00252227364841731</c:v>
                </c:pt>
                <c:pt idx="224">
                  <c:v>0.00245444693795828</c:v>
                </c:pt>
                <c:pt idx="225">
                  <c:v>0.00238877966814238</c:v>
                </c:pt>
                <c:pt idx="226">
                  <c:v>0.00232520468660286</c:v>
                </c:pt>
                <c:pt idx="227">
                  <c:v>0.00226365705833375</c:v>
                </c:pt>
                <c:pt idx="228">
                  <c:v>0.00220407399238911</c:v>
                </c:pt>
                <c:pt idx="229">
                  <c:v>0.00214639477066008</c:v>
                </c:pt>
                <c:pt idx="230">
                  <c:v>0.00209056067866897</c:v>
                </c:pt>
                <c:pt idx="231">
                  <c:v>0.00203651493832096</c:v>
                </c:pt>
                <c:pt idx="232">
                  <c:v>0.00198420264255614</c:v>
                </c:pt>
                <c:pt idx="233">
                  <c:v>0.00193357069184635</c:v>
                </c:pt>
                <c:pt idx="234">
                  <c:v>0.00188456773248339</c:v>
                </c:pt>
                <c:pt idx="235">
                  <c:v>0.00183714409660695</c:v>
                </c:pt>
                <c:pt idx="236">
                  <c:v>0.00179125174392283</c:v>
                </c:pt>
                <c:pt idx="237">
                  <c:v>0.00174684420506416</c:v>
                </c:pt>
                <c:pt idx="238">
                  <c:v>0.00170387652655022</c:v>
                </c:pt>
                <c:pt idx="239">
                  <c:v>0.00166230521730017</c:v>
                </c:pt>
                <c:pt idx="240">
                  <c:v>0.00162208819666074</c:v>
                </c:pt>
                <c:pt idx="241">
                  <c:v>0.00158318474390973</c:v>
                </c:pt>
                <c:pt idx="242">
                  <c:v>0.0015455554491993</c:v>
                </c:pt>
                <c:pt idx="243">
                  <c:v>0.00150916216590557</c:v>
                </c:pt>
                <c:pt idx="244">
                  <c:v>0.00147396796435338</c:v>
                </c:pt>
                <c:pt idx="245">
                  <c:v>0.00143993708688789</c:v>
                </c:pt>
                <c:pt idx="246">
                  <c:v>0.00140703490426672</c:v>
                </c:pt>
                <c:pt idx="247">
                  <c:v>0.00137522787334927</c:v>
                </c:pt>
                <c:pt idx="248">
                  <c:v>0.00134448349606204</c:v>
                </c:pt>
                <c:pt idx="249">
                  <c:v>0.00131477027962128</c:v>
                </c:pt>
                <c:pt idx="250">
                  <c:v>0.00128605769799681</c:v>
                </c:pt>
                <c:pt idx="251">
                  <c:v>0.00125831615460272</c:v>
                </c:pt>
                <c:pt idx="252">
                  <c:v>0.00123151694620323</c:v>
                </c:pt>
                <c:pt idx="253">
                  <c:v>0.00120563222802362</c:v>
                </c:pt>
                <c:pt idx="254">
                  <c:v>0.00118063498005811</c:v>
                </c:pt>
                <c:pt idx="255">
                  <c:v>0.00115649897456801</c:v>
                </c:pt>
                <c:pt idx="256">
                  <c:v>0.00113319874476496</c:v>
                </c:pt>
                <c:pt idx="257">
                  <c:v>0.00111070955467475</c:v>
                </c:pt>
                <c:pt idx="258">
                  <c:v>0.00108900737017838</c:v>
                </c:pt>
                <c:pt idx="259">
                  <c:v>0.00106806883122702</c:v>
                </c:pt>
                <c:pt idx="260">
                  <c:v>0.0010478712252277</c:v>
                </c:pt>
                <c:pt idx="261">
                  <c:v>0.00102839246159627</c:v>
                </c:pt>
                <c:pt idx="262">
                  <c:v>0.0010096110474732</c:v>
                </c:pt>
                <c:pt idx="263">
                  <c:v>0.000991506064596877</c:v>
                </c:pt>
                <c:pt idx="264">
                  <c:v>0.000974057147327287</c:v>
                </c:pt>
                <c:pt idx="265">
                  <c:v>0.000957244461811271</c:v>
                </c:pt>
                <c:pt idx="266">
                  <c:v>0.000941048686278004</c:v>
                </c:pt>
                <c:pt idx="267">
                  <c:v>0.000925450992450873</c:v>
                </c:pt>
                <c:pt idx="268">
                  <c:v>0.000910433028058934</c:v>
                </c:pt>
                <c:pt idx="269">
                  <c:v>0.000895976900427898</c:v>
                </c:pt>
                <c:pt idx="270">
                  <c:v>0.000882065161127224</c:v>
                </c:pt>
                <c:pt idx="271">
                  <c:v>0.000868680791646305</c:v>
                </c:pt>
                <c:pt idx="272">
                  <c:v>0.000855807190069109</c:v>
                </c:pt>
                <c:pt idx="273">
                  <c:v>0.00084342815871296</c:v>
                </c:pt>
                <c:pt idx="274">
                  <c:v>0.000831527892693552</c:v>
                </c:pt>
                <c:pt idx="275">
                  <c:v>0.000820090969374809</c:v>
                </c:pt>
                <c:pt idx="276">
                  <c:v>0.000798112998752502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3805752"/>
        <c:axId val="2078623544"/>
      </c:scatterChart>
      <c:valAx>
        <c:axId val="-2063805752"/>
        <c:scaling>
          <c:orientation val="minMax"/>
          <c:max val="1.4E1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Time since Big Bang [yr]</a:t>
                </a:r>
              </a:p>
            </c:rich>
          </c:tx>
          <c:layout>
            <c:manualLayout>
              <c:xMode val="edge"/>
              <c:yMode val="edge"/>
              <c:x val="0.462831551949542"/>
              <c:y val="0.927142807970399"/>
            </c:manualLayout>
          </c:layout>
          <c:overlay val="0"/>
        </c:title>
        <c:numFmt formatCode="0.0E+00" sourceLinked="0"/>
        <c:majorTickMark val="cross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78623544"/>
        <c:crosses val="autoZero"/>
        <c:crossBetween val="midCat"/>
      </c:valAx>
      <c:valAx>
        <c:axId val="2078623544"/>
        <c:scaling>
          <c:orientation val="minMax"/>
          <c:max val="5.0"/>
        </c:scaling>
        <c:delete val="0"/>
        <c:axPos val="l"/>
        <c:majorGridlines/>
        <c:numFmt formatCode="#,##0.00" sourceLinked="0"/>
        <c:majorTickMark val="cross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63805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40670838198457"/>
          <c:y val="0.438940678700121"/>
          <c:w val="0.206892608005748"/>
          <c:h val="0.169973568036154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215900</xdr:colOff>
      <xdr:row>1</xdr:row>
      <xdr:rowOff>101606</xdr:rowOff>
    </xdr:from>
    <xdr:to>
      <xdr:col>30</xdr:col>
      <xdr:colOff>787400</xdr:colOff>
      <xdr:row>48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139700</xdr:colOff>
      <xdr:row>1</xdr:row>
      <xdr:rowOff>127000</xdr:rowOff>
    </xdr:from>
    <xdr:to>
      <xdr:col>43</xdr:col>
      <xdr:colOff>254000</xdr:colOff>
      <xdr:row>48</xdr:row>
      <xdr:rowOff>63494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8"/>
  <sheetViews>
    <sheetView tabSelected="1" workbookViewId="0">
      <selection activeCell="E2" sqref="E2"/>
    </sheetView>
  </sheetViews>
  <sheetFormatPr baseColWidth="10" defaultRowHeight="16" x14ac:dyDescent="0"/>
  <cols>
    <col min="1" max="1" width="12.125" bestFit="1" customWidth="1"/>
    <col min="6" max="6" width="9.375" style="11" customWidth="1"/>
    <col min="7" max="7" width="13.625" style="11" customWidth="1"/>
    <col min="10" max="10" width="13.875" customWidth="1"/>
    <col min="11" max="11" width="14.375" customWidth="1"/>
    <col min="18" max="18" width="8.625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9">
      <c r="A2">
        <f>1/14000000000*69/70</f>
        <v>7.0408163265306121E-11</v>
      </c>
      <c r="B2">
        <v>0.29097699999999999</v>
      </c>
      <c r="C2">
        <f>0.00008</f>
        <v>8.0000000000000007E-5</v>
      </c>
      <c r="D2">
        <f>1-B2-C2</f>
        <v>0.70894299999999999</v>
      </c>
      <c r="E2">
        <f>1-(B2+C2+D2)</f>
        <v>0</v>
      </c>
    </row>
    <row r="3" spans="1:19">
      <c r="A3" s="1">
        <f>1/A2</f>
        <v>14202898550.724638</v>
      </c>
    </row>
    <row r="4" spans="1:19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12" t="s">
        <v>19</v>
      </c>
      <c r="G4" s="12" t="s">
        <v>20</v>
      </c>
      <c r="H4" s="4" t="s">
        <v>10</v>
      </c>
      <c r="I4" s="4" t="s">
        <v>13</v>
      </c>
      <c r="J4" s="4" t="s">
        <v>14</v>
      </c>
      <c r="K4" s="4" t="s">
        <v>15</v>
      </c>
      <c r="L4" s="4" t="s">
        <v>11</v>
      </c>
      <c r="M4" s="4" t="s">
        <v>12</v>
      </c>
      <c r="N4" s="4" t="s">
        <v>16</v>
      </c>
      <c r="O4" s="5" t="s">
        <v>21</v>
      </c>
      <c r="P4" s="4" t="s">
        <v>22</v>
      </c>
      <c r="Q4" s="4" t="s">
        <v>23</v>
      </c>
      <c r="R4" s="4" t="s">
        <v>17</v>
      </c>
      <c r="S4" s="7" t="s">
        <v>18</v>
      </c>
    </row>
    <row r="5" spans="1:19">
      <c r="A5" s="1">
        <v>13800000000</v>
      </c>
      <c r="B5" s="1">
        <f>A5*A$2</f>
        <v>0.97163265306122448</v>
      </c>
      <c r="C5" s="1">
        <v>1</v>
      </c>
      <c r="E5">
        <f>SQRT($B$2/C5+$C$2/C5^2+$D$2*C5^2+$E$2)</f>
        <v>1</v>
      </c>
      <c r="F5" s="11">
        <f>(E5/C5)^2</f>
        <v>1</v>
      </c>
      <c r="G5" s="13">
        <f>(F5-$E$2/C5^2)/N5</f>
        <v>1</v>
      </c>
      <c r="H5" s="1">
        <f>1/C5-1</f>
        <v>0</v>
      </c>
      <c r="I5" s="1">
        <f>(C6-C5)/D6/C5</f>
        <v>1</v>
      </c>
      <c r="J5" s="1">
        <f>L5/10000000000</f>
        <v>0</v>
      </c>
      <c r="K5" s="1">
        <f>M5/10000000000</f>
        <v>0</v>
      </c>
      <c r="L5">
        <v>0</v>
      </c>
      <c r="M5" s="1">
        <f t="shared" ref="M5:M68" si="0">L5*C5</f>
        <v>0</v>
      </c>
      <c r="N5" s="1">
        <f>I5^2</f>
        <v>1</v>
      </c>
      <c r="O5" s="6">
        <f>B$2/$C5^3/$N5</f>
        <v>0.29097699999999999</v>
      </c>
      <c r="P5" s="1">
        <f>C$2/$C5^4/$N5</f>
        <v>8.0000000000000007E-5</v>
      </c>
      <c r="Q5" s="1">
        <f>D$2/$N5</f>
        <v>0.70894299999999999</v>
      </c>
      <c r="R5" s="1">
        <f>O5+P5+Q5</f>
        <v>1</v>
      </c>
      <c r="S5" s="1">
        <v>2.7250000000000001</v>
      </c>
    </row>
    <row r="6" spans="1:19">
      <c r="A6" s="1">
        <f>A5*0.95</f>
        <v>13110000000</v>
      </c>
      <c r="B6" s="1">
        <f>A6*A$2</f>
        <v>0.92305102040816323</v>
      </c>
      <c r="C6" s="1">
        <f>C5+D6*E5</f>
        <v>0.95141836734693874</v>
      </c>
      <c r="D6" s="1">
        <f>B6-B5</f>
        <v>-4.8581632653061257E-2</v>
      </c>
      <c r="E6">
        <f>SQRT($B$2/C6+$C$2/C6^2+$D$2*C6^2+$E$2)</f>
        <v>0.97347642657480082</v>
      </c>
      <c r="F6" s="11">
        <f t="shared" ref="F6:F51" si="1">(E6/C6)^2</f>
        <v>1.0469063061479329</v>
      </c>
      <c r="G6" s="13">
        <f t="shared" ref="G6:G51" si="2">(F6-$E$2/C6^2)/N6</f>
        <v>1.0000000000000024</v>
      </c>
      <c r="H6" s="1">
        <f t="shared" ref="H6:H69" si="3">1/C6-1</f>
        <v>5.1062323705745483E-2</v>
      </c>
      <c r="I6" s="1">
        <f t="shared" ref="I6:I69" si="4">(C7-C6)/D7/C6</f>
        <v>1.0231843949884745</v>
      </c>
      <c r="J6" s="1">
        <f t="shared" ref="J6:J69" si="5">L6/10000000000</f>
        <v>7.0717792918808406E-2</v>
      </c>
      <c r="K6" s="1">
        <f t="shared" ref="K6:K69" si="6">M6/10000000000</f>
        <v>6.7282207081191606E-2</v>
      </c>
      <c r="L6" s="1">
        <f t="shared" ref="L6:L69" si="7">L5-(A6-A5)/((C5+C6)/2)</f>
        <v>707177929.18808401</v>
      </c>
      <c r="M6" s="1">
        <f t="shared" si="0"/>
        <v>672822070.81191599</v>
      </c>
      <c r="N6" s="1">
        <f t="shared" ref="N6:N69" si="8">I6^2</f>
        <v>1.0469063061479305</v>
      </c>
      <c r="O6" s="6">
        <f t="shared" ref="O6:O69" si="9">B$2/$C6^3/$N6</f>
        <v>0.32272770690080876</v>
      </c>
      <c r="P6" s="1">
        <f t="shared" ref="P6:P69" si="10">C$2/$C6^4/$N6</f>
        <v>9.3260136310262555E-5</v>
      </c>
      <c r="Q6" s="1">
        <f t="shared" ref="Q6:Q69" si="11">D$2/$N6</f>
        <v>0.67717903296288351</v>
      </c>
      <c r="R6" s="1">
        <f t="shared" ref="R6:R69" si="12">O6+P6+Q6</f>
        <v>1.0000000000000027</v>
      </c>
      <c r="S6" s="1">
        <f>S$5/C6</f>
        <v>2.8641448320981566</v>
      </c>
    </row>
    <row r="7" spans="1:19">
      <c r="A7" s="1">
        <f t="shared" ref="A7:A59" si="13">A6*0.95</f>
        <v>12454500000</v>
      </c>
      <c r="B7" s="1">
        <f t="shared" ref="B7:B70" si="14">A7*A$2</f>
        <v>0.87689846938775506</v>
      </c>
      <c r="C7" s="1">
        <f t="shared" ref="C7:C70" si="15">C6+D7*E6</f>
        <v>0.90648994690228069</v>
      </c>
      <c r="D7" s="1">
        <f t="shared" ref="D7:D70" si="16">B7-B6</f>
        <v>-4.6152551020408161E-2</v>
      </c>
      <c r="E7">
        <f t="shared" ref="E7:E70" si="17">SQRT($B$2/C7+$C$2/C7^2+$D$2*C7^2+$E$2)</f>
        <v>0.95060293018002295</v>
      </c>
      <c r="F7" s="11">
        <f t="shared" si="1"/>
        <v>1.0996951587829027</v>
      </c>
      <c r="G7" s="13">
        <f t="shared" si="2"/>
        <v>0.99999999999999833</v>
      </c>
      <c r="H7" s="1">
        <f t="shared" si="3"/>
        <v>0.10315619430449097</v>
      </c>
      <c r="I7" s="1">
        <f t="shared" si="4"/>
        <v>1.0486635107520927</v>
      </c>
      <c r="J7" s="1">
        <f t="shared" si="5"/>
        <v>0.14128101662286804</v>
      </c>
      <c r="K7" s="1">
        <f t="shared" si="6"/>
        <v>0.12806982125676389</v>
      </c>
      <c r="L7" s="1">
        <f t="shared" si="7"/>
        <v>1412810166.2286804</v>
      </c>
      <c r="M7" s="1">
        <f t="shared" si="0"/>
        <v>1280698212.5676389</v>
      </c>
      <c r="N7" s="1">
        <f t="shared" si="8"/>
        <v>1.0996951587829045</v>
      </c>
      <c r="O7" s="6">
        <f t="shared" si="9"/>
        <v>0.35521996944335976</v>
      </c>
      <c r="P7" s="1">
        <f t="shared" si="10"/>
        <v>1.0773720524497657E-4</v>
      </c>
      <c r="Q7" s="1">
        <f t="shared" si="11"/>
        <v>0.64467229335139364</v>
      </c>
      <c r="R7" s="1">
        <f t="shared" si="12"/>
        <v>0.99999999999999845</v>
      </c>
      <c r="S7" s="1">
        <f t="shared" ref="S7:S70" si="18">S$5/C7</f>
        <v>3.0061006294797377</v>
      </c>
    </row>
    <row r="8" spans="1:19">
      <c r="A8" s="1">
        <f t="shared" si="13"/>
        <v>11831775000</v>
      </c>
      <c r="B8" s="1">
        <f t="shared" si="14"/>
        <v>0.83305354591836733</v>
      </c>
      <c r="C8" s="1">
        <f t="shared" si="15"/>
        <v>0.86481083417876181</v>
      </c>
      <c r="D8" s="1">
        <f t="shared" si="16"/>
        <v>-4.3844923469387731E-2</v>
      </c>
      <c r="E8">
        <f t="shared" si="17"/>
        <v>0.93101398360768528</v>
      </c>
      <c r="F8" s="11">
        <f t="shared" si="1"/>
        <v>1.1589645832788613</v>
      </c>
      <c r="G8" s="13">
        <f t="shared" si="2"/>
        <v>1.0000000000000018</v>
      </c>
      <c r="H8" s="1">
        <f t="shared" si="3"/>
        <v>0.15632223889703689</v>
      </c>
      <c r="I8" s="1">
        <f t="shared" si="4"/>
        <v>1.0765521739696871</v>
      </c>
      <c r="J8" s="1">
        <f t="shared" si="5"/>
        <v>0.21159375025356678</v>
      </c>
      <c r="K8" s="1">
        <f t="shared" si="6"/>
        <v>0.1829885676637997</v>
      </c>
      <c r="L8" s="1">
        <f t="shared" si="7"/>
        <v>2115937502.5356679</v>
      </c>
      <c r="M8" s="1">
        <f t="shared" si="0"/>
        <v>1829885676.6379969</v>
      </c>
      <c r="N8" s="1">
        <f t="shared" si="8"/>
        <v>1.1589645832788593</v>
      </c>
      <c r="O8" s="6">
        <f t="shared" si="9"/>
        <v>0.38817282848483969</v>
      </c>
      <c r="P8" s="1">
        <f t="shared" si="10"/>
        <v>1.234057328551976E-4</v>
      </c>
      <c r="Q8" s="1">
        <f t="shared" si="11"/>
        <v>0.61170376578230667</v>
      </c>
      <c r="R8" s="1">
        <f t="shared" si="12"/>
        <v>1.0000000000000016</v>
      </c>
      <c r="S8" s="1">
        <f t="shared" si="18"/>
        <v>3.1509781009944255</v>
      </c>
    </row>
    <row r="9" spans="1:19">
      <c r="A9" s="1">
        <f t="shared" si="13"/>
        <v>11240186250</v>
      </c>
      <c r="B9" s="1">
        <f t="shared" si="14"/>
        <v>0.79140086862244896</v>
      </c>
      <c r="C9" s="1">
        <f t="shared" si="15"/>
        <v>0.82603160916156348</v>
      </c>
      <c r="D9" s="1">
        <f t="shared" si="16"/>
        <v>-4.1652677295918372E-2</v>
      </c>
      <c r="E9">
        <f t="shared" si="17"/>
        <v>0.91438940138472846</v>
      </c>
      <c r="F9" s="11">
        <f t="shared" si="1"/>
        <v>1.2253750521717695</v>
      </c>
      <c r="G9" s="13">
        <f t="shared" si="2"/>
        <v>0.99999999999999878</v>
      </c>
      <c r="H9" s="1">
        <f t="shared" si="3"/>
        <v>0.21060742580422254</v>
      </c>
      <c r="I9" s="1">
        <f t="shared" si="4"/>
        <v>1.1069665993930309</v>
      </c>
      <c r="J9" s="1">
        <f t="shared" si="5"/>
        <v>0.28156937126190784</v>
      </c>
      <c r="K9" s="1">
        <f t="shared" si="6"/>
        <v>0.23258520083408346</v>
      </c>
      <c r="L9" s="1">
        <f t="shared" si="7"/>
        <v>2815693712.6190786</v>
      </c>
      <c r="M9" s="1">
        <f t="shared" si="0"/>
        <v>2325852008.3408346</v>
      </c>
      <c r="N9" s="1">
        <f t="shared" si="8"/>
        <v>1.225375052171771</v>
      </c>
      <c r="O9" s="6">
        <f t="shared" si="9"/>
        <v>0.42130792490283159</v>
      </c>
      <c r="P9" s="1">
        <f t="shared" si="10"/>
        <v>1.4022785373071705E-4</v>
      </c>
      <c r="Q9" s="1">
        <f t="shared" si="11"/>
        <v>0.57855184724343611</v>
      </c>
      <c r="R9" s="1">
        <f t="shared" si="12"/>
        <v>0.99999999999999845</v>
      </c>
      <c r="S9" s="1">
        <f t="shared" si="18"/>
        <v>3.2989052353165063</v>
      </c>
    </row>
    <row r="10" spans="1:19">
      <c r="A10" s="1">
        <f t="shared" si="13"/>
        <v>10678176937.5</v>
      </c>
      <c r="B10" s="1">
        <f t="shared" si="14"/>
        <v>0.75183082519132649</v>
      </c>
      <c r="C10" s="1">
        <f t="shared" si="15"/>
        <v>0.78984918083581168</v>
      </c>
      <c r="D10" s="1">
        <f t="shared" si="16"/>
        <v>-3.957004343112247E-2</v>
      </c>
      <c r="E10">
        <f t="shared" si="17"/>
        <v>0.90044782519576894</v>
      </c>
      <c r="F10" s="11">
        <f t="shared" si="1"/>
        <v>1.299657037613384</v>
      </c>
      <c r="G10" s="13">
        <f t="shared" si="2"/>
        <v>1.0000000000000027</v>
      </c>
      <c r="H10" s="1">
        <f t="shared" si="3"/>
        <v>0.26606448960522888</v>
      </c>
      <c r="I10" s="1">
        <f t="shared" si="4"/>
        <v>1.140025016222618</v>
      </c>
      <c r="J10" s="1">
        <f t="shared" si="5"/>
        <v>0.35113011064057364</v>
      </c>
      <c r="K10" s="1">
        <f t="shared" si="6"/>
        <v>0.27733983025624498</v>
      </c>
      <c r="L10" s="1">
        <f t="shared" si="7"/>
        <v>3511301106.4057364</v>
      </c>
      <c r="M10" s="1">
        <f t="shared" si="0"/>
        <v>2773398302.5624499</v>
      </c>
      <c r="N10" s="1">
        <f t="shared" si="8"/>
        <v>1.2996570376133805</v>
      </c>
      <c r="O10" s="6">
        <f t="shared" si="9"/>
        <v>0.45435716693172346</v>
      </c>
      <c r="P10" s="1">
        <f t="shared" si="10"/>
        <v>1.5815558608409333E-4</v>
      </c>
      <c r="Q10" s="1">
        <f t="shared" si="11"/>
        <v>0.54548467748219509</v>
      </c>
      <c r="R10" s="1">
        <f t="shared" si="12"/>
        <v>1.0000000000000027</v>
      </c>
      <c r="S10" s="1">
        <f t="shared" si="18"/>
        <v>3.4500257341742486</v>
      </c>
    </row>
    <row r="11" spans="1:19">
      <c r="A11" s="1">
        <f t="shared" si="13"/>
        <v>10144268090.625</v>
      </c>
      <c r="B11" s="1">
        <f t="shared" si="14"/>
        <v>0.71423928393176017</v>
      </c>
      <c r="C11" s="1">
        <f t="shared" si="15"/>
        <v>0.75599995926287822</v>
      </c>
      <c r="D11" s="1">
        <f t="shared" si="16"/>
        <v>-3.7591541259566319E-2</v>
      </c>
      <c r="E11">
        <f t="shared" si="17"/>
        <v>0.88894128538451689</v>
      </c>
      <c r="F11" s="11">
        <f t="shared" si="1"/>
        <v>1.3826192821149621</v>
      </c>
      <c r="G11" s="13">
        <f t="shared" si="2"/>
        <v>0.99999999999999889</v>
      </c>
      <c r="H11" s="1">
        <f t="shared" si="3"/>
        <v>0.32275139402788966</v>
      </c>
      <c r="I11" s="1">
        <f t="shared" si="4"/>
        <v>1.1758483244513145</v>
      </c>
      <c r="J11" s="1">
        <f t="shared" si="5"/>
        <v>0.42020655969703385</v>
      </c>
      <c r="K11" s="1">
        <f t="shared" si="6"/>
        <v>0.3176761420129518</v>
      </c>
      <c r="L11" s="1">
        <f t="shared" si="7"/>
        <v>4202065596.9703388</v>
      </c>
      <c r="M11" s="1">
        <f t="shared" si="0"/>
        <v>3176761420.129518</v>
      </c>
      <c r="N11" s="1">
        <f t="shared" si="8"/>
        <v>1.3826192821149637</v>
      </c>
      <c r="O11" s="6">
        <f t="shared" si="9"/>
        <v>0.48706927703631436</v>
      </c>
      <c r="P11" s="1">
        <f t="shared" si="10"/>
        <v>1.771333308647601E-4</v>
      </c>
      <c r="Q11" s="1">
        <f t="shared" si="11"/>
        <v>0.51275358963281981</v>
      </c>
      <c r="R11" s="1">
        <f t="shared" si="12"/>
        <v>0.99999999999999889</v>
      </c>
      <c r="S11" s="1">
        <f t="shared" si="18"/>
        <v>3.6044975487259996</v>
      </c>
    </row>
    <row r="12" spans="1:19">
      <c r="A12" s="1">
        <f t="shared" si="13"/>
        <v>9637054686.09375</v>
      </c>
      <c r="B12" s="1">
        <f t="shared" si="14"/>
        <v>0.67852731973517222</v>
      </c>
      <c r="C12" s="1">
        <f t="shared" si="15"/>
        <v>0.72425411990635746</v>
      </c>
      <c r="D12" s="1">
        <f t="shared" si="16"/>
        <v>-3.5711964196587953E-2</v>
      </c>
      <c r="E12">
        <f t="shared" si="17"/>
        <v>0.87965064071285615</v>
      </c>
      <c r="F12" s="11">
        <f t="shared" si="1"/>
        <v>1.4751578612181353</v>
      </c>
      <c r="G12" s="13">
        <f t="shared" si="2"/>
        <v>0.99999999999999822</v>
      </c>
      <c r="H12" s="1">
        <f t="shared" si="3"/>
        <v>0.38073084089503717</v>
      </c>
      <c r="I12" s="1">
        <f t="shared" si="4"/>
        <v>1.2145607688453213</v>
      </c>
      <c r="J12" s="1">
        <f t="shared" si="5"/>
        <v>0.48873714666436235</v>
      </c>
      <c r="K12" s="1">
        <f t="shared" si="6"/>
        <v>0.3539698920229421</v>
      </c>
      <c r="L12" s="1">
        <f t="shared" si="7"/>
        <v>4887371466.6436234</v>
      </c>
      <c r="M12" s="1">
        <f t="shared" si="0"/>
        <v>3539698920.2294211</v>
      </c>
      <c r="N12" s="1">
        <f t="shared" si="8"/>
        <v>1.475157861218138</v>
      </c>
      <c r="O12" s="6">
        <f t="shared" si="9"/>
        <v>0.51921501223173228</v>
      </c>
      <c r="P12" s="1">
        <f t="shared" si="10"/>
        <v>1.9710043898838652E-4</v>
      </c>
      <c r="Q12" s="1">
        <f t="shared" si="11"/>
        <v>0.48058788732927715</v>
      </c>
      <c r="R12" s="1">
        <f t="shared" si="12"/>
        <v>0.99999999999999778</v>
      </c>
      <c r="S12" s="1">
        <f t="shared" si="18"/>
        <v>3.7624915414389761</v>
      </c>
    </row>
    <row r="13" spans="1:19">
      <c r="A13" s="1">
        <f t="shared" si="13"/>
        <v>9155201951.7890625</v>
      </c>
      <c r="B13" s="1">
        <f t="shared" si="14"/>
        <v>0.64460095374841353</v>
      </c>
      <c r="C13" s="1">
        <f t="shared" si="15"/>
        <v>0.6944107703290463</v>
      </c>
      <c r="D13" s="1">
        <f t="shared" si="16"/>
        <v>-3.3926365986758689E-2</v>
      </c>
      <c r="E13">
        <f t="shared" si="17"/>
        <v>0.87238173793821217</v>
      </c>
      <c r="F13" s="11">
        <f t="shared" si="1"/>
        <v>1.5782661246023315</v>
      </c>
      <c r="G13" s="13">
        <f t="shared" si="2"/>
        <v>1.0000000000000036</v>
      </c>
      <c r="H13" s="1">
        <f t="shared" si="3"/>
        <v>0.44006983003179845</v>
      </c>
      <c r="I13" s="1">
        <f t="shared" si="4"/>
        <v>1.256290621075524</v>
      </c>
      <c r="J13" s="1">
        <f t="shared" si="5"/>
        <v>0.55666759840405855</v>
      </c>
      <c r="K13" s="1">
        <f t="shared" si="6"/>
        <v>0.38655597582498252</v>
      </c>
      <c r="L13" s="1">
        <f t="shared" si="7"/>
        <v>5566675984.0405855</v>
      </c>
      <c r="M13" s="1">
        <f t="shared" si="0"/>
        <v>3865559758.249825</v>
      </c>
      <c r="N13" s="1">
        <f t="shared" si="8"/>
        <v>1.578266124602326</v>
      </c>
      <c r="O13" s="6">
        <f t="shared" si="9"/>
        <v>0.55059096749985614</v>
      </c>
      <c r="P13" s="1">
        <f t="shared" si="10"/>
        <v>2.1799370836445806E-4</v>
      </c>
      <c r="Q13" s="1">
        <f t="shared" si="11"/>
        <v>0.44919103879178274</v>
      </c>
      <c r="R13" s="1">
        <f t="shared" si="12"/>
        <v>1.0000000000000033</v>
      </c>
      <c r="S13" s="1">
        <f t="shared" si="18"/>
        <v>3.9241902868366512</v>
      </c>
    </row>
    <row r="14" spans="1:19">
      <c r="A14" s="1">
        <f t="shared" si="13"/>
        <v>8697441854.1996098</v>
      </c>
      <c r="B14" s="1">
        <f t="shared" si="14"/>
        <v>0.61237090606099287</v>
      </c>
      <c r="C14" s="1">
        <f t="shared" si="15"/>
        <v>0.66629386531366286</v>
      </c>
      <c r="D14" s="1">
        <f t="shared" si="16"/>
        <v>-3.223004768742066E-2</v>
      </c>
      <c r="E14">
        <f t="shared" si="17"/>
        <v>0.86696216384092872</v>
      </c>
      <c r="F14" s="11">
        <f t="shared" si="1"/>
        <v>1.6930456151073918</v>
      </c>
      <c r="G14" s="13">
        <f t="shared" si="2"/>
        <v>0.99999999999999833</v>
      </c>
      <c r="H14" s="1">
        <f t="shared" si="3"/>
        <v>0.5008392723670696</v>
      </c>
      <c r="I14" s="1">
        <f t="shared" si="4"/>
        <v>1.3011708631488006</v>
      </c>
      <c r="J14" s="1">
        <f t="shared" si="5"/>
        <v>0.62395039962318377</v>
      </c>
      <c r="K14" s="1">
        <f t="shared" si="6"/>
        <v>0.41573432352893575</v>
      </c>
      <c r="L14" s="1">
        <f t="shared" si="7"/>
        <v>6239503996.2318373</v>
      </c>
      <c r="M14" s="1">
        <f t="shared" si="0"/>
        <v>4157343235.2893572</v>
      </c>
      <c r="N14" s="1">
        <f t="shared" si="8"/>
        <v>1.6930456151073947</v>
      </c>
      <c r="O14" s="6">
        <f t="shared" si="9"/>
        <v>0.58102197551825852</v>
      </c>
      <c r="P14" s="1">
        <f t="shared" si="10"/>
        <v>2.3974969814551681E-4</v>
      </c>
      <c r="Q14" s="1">
        <f t="shared" si="11"/>
        <v>0.41873827478359449</v>
      </c>
      <c r="R14" s="1">
        <f t="shared" si="12"/>
        <v>0.99999999999999856</v>
      </c>
      <c r="S14" s="1">
        <f t="shared" si="18"/>
        <v>4.0897870172002646</v>
      </c>
    </row>
    <row r="15" spans="1:19">
      <c r="A15" s="1">
        <f t="shared" si="13"/>
        <v>8262569761.4896288</v>
      </c>
      <c r="B15" s="1">
        <f t="shared" si="14"/>
        <v>0.58175236075794323</v>
      </c>
      <c r="C15" s="1">
        <f t="shared" si="15"/>
        <v>0.63974874502406942</v>
      </c>
      <c r="D15" s="1">
        <f t="shared" si="16"/>
        <v>-3.0618545303049638E-2</v>
      </c>
      <c r="E15">
        <f t="shared" si="17"/>
        <v>0.86323848692457661</v>
      </c>
      <c r="F15" s="11">
        <f t="shared" si="1"/>
        <v>1.8207180783645258</v>
      </c>
      <c r="G15" s="13">
        <f t="shared" si="2"/>
        <v>0.99999999999999611</v>
      </c>
      <c r="H15" s="1">
        <f t="shared" si="3"/>
        <v>0.56311365638142319</v>
      </c>
      <c r="I15" s="1">
        <f t="shared" si="4"/>
        <v>1.349339867625845</v>
      </c>
      <c r="J15" s="1">
        <f t="shared" si="5"/>
        <v>0.69054425946632114</v>
      </c>
      <c r="K15" s="1">
        <f t="shared" si="6"/>
        <v>0.44177482337715424</v>
      </c>
      <c r="L15" s="1">
        <f t="shared" si="7"/>
        <v>6905442594.6632109</v>
      </c>
      <c r="M15" s="1">
        <f t="shared" si="0"/>
        <v>4417748233.7715425</v>
      </c>
      <c r="N15" s="1">
        <f t="shared" si="8"/>
        <v>1.8207180783645329</v>
      </c>
      <c r="O15" s="6">
        <f t="shared" si="9"/>
        <v>0.61036219988043072</v>
      </c>
      <c r="P15" s="1">
        <f t="shared" si="10"/>
        <v>2.6230677750395647E-4</v>
      </c>
      <c r="Q15" s="1">
        <f t="shared" si="11"/>
        <v>0.3893754933420614</v>
      </c>
      <c r="R15" s="1">
        <f t="shared" si="12"/>
        <v>0.999999999999996</v>
      </c>
      <c r="S15" s="1">
        <f t="shared" si="18"/>
        <v>4.2594847136393783</v>
      </c>
    </row>
    <row r="16" spans="1:19">
      <c r="A16" s="1">
        <f t="shared" si="13"/>
        <v>7849441273.4151468</v>
      </c>
      <c r="B16" s="1">
        <f t="shared" si="14"/>
        <v>0.55266474272004606</v>
      </c>
      <c r="C16" s="1">
        <f t="shared" si="15"/>
        <v>0.614639193640795</v>
      </c>
      <c r="D16" s="1">
        <f t="shared" si="16"/>
        <v>-2.9087618037897167E-2</v>
      </c>
      <c r="E16">
        <f t="shared" si="17"/>
        <v>0.86107390553599994</v>
      </c>
      <c r="F16" s="11">
        <f t="shared" si="1"/>
        <v>1.9626386893934786</v>
      </c>
      <c r="G16" s="13">
        <f t="shared" si="2"/>
        <v>0.99999999999999967</v>
      </c>
      <c r="H16" s="1">
        <f t="shared" si="3"/>
        <v>0.62697076650210493</v>
      </c>
      <c r="I16" s="1">
        <f t="shared" si="4"/>
        <v>1.4009420721048673</v>
      </c>
      <c r="J16" s="1">
        <f t="shared" si="5"/>
        <v>0.75641359308159872</v>
      </c>
      <c r="K16" s="1">
        <f t="shared" si="6"/>
        <v>0.46492144091061027</v>
      </c>
      <c r="L16" s="1">
        <f t="shared" si="7"/>
        <v>7564135930.8159876</v>
      </c>
      <c r="M16" s="1">
        <f t="shared" si="0"/>
        <v>4649214409.1061029</v>
      </c>
      <c r="N16" s="1">
        <f t="shared" si="8"/>
        <v>1.9626386893934793</v>
      </c>
      <c r="O16" s="6">
        <f t="shared" si="9"/>
        <v>0.63849507965925434</v>
      </c>
      <c r="P16" s="1">
        <f t="shared" si="10"/>
        <v>2.8560685666868232E-4</v>
      </c>
      <c r="Q16" s="1">
        <f t="shared" si="11"/>
        <v>0.36121931348407638</v>
      </c>
      <c r="R16" s="1">
        <f t="shared" si="12"/>
        <v>0.99999999999999933</v>
      </c>
      <c r="S16" s="1">
        <f t="shared" si="18"/>
        <v>4.4334953387182363</v>
      </c>
    </row>
    <row r="17" spans="1:19">
      <c r="A17" s="1">
        <f t="shared" si="13"/>
        <v>7456969209.7443895</v>
      </c>
      <c r="B17" s="1">
        <f t="shared" si="14"/>
        <v>0.52503150558404377</v>
      </c>
      <c r="C17" s="1">
        <f t="shared" si="15"/>
        <v>0.59084493421749507</v>
      </c>
      <c r="D17" s="1">
        <f t="shared" si="16"/>
        <v>-2.7633237136002298E-2</v>
      </c>
      <c r="E17">
        <f t="shared" si="17"/>
        <v>0.860346234702558</v>
      </c>
      <c r="F17" s="11">
        <f t="shared" si="1"/>
        <v>2.1203106368784059</v>
      </c>
      <c r="G17" s="13">
        <f t="shared" si="2"/>
        <v>0.99999999999999711</v>
      </c>
      <c r="H17" s="1">
        <f t="shared" si="3"/>
        <v>0.69249145094961828</v>
      </c>
      <c r="I17" s="1">
        <f t="shared" si="4"/>
        <v>1.4561286470907755</v>
      </c>
      <c r="J17" s="1">
        <f t="shared" si="5"/>
        <v>0.8215280238071262</v>
      </c>
      <c r="K17" s="1">
        <f t="shared" si="6"/>
        <v>0.48539567118415011</v>
      </c>
      <c r="L17" s="1">
        <f t="shared" si="7"/>
        <v>8215280238.0712614</v>
      </c>
      <c r="M17" s="1">
        <f t="shared" si="0"/>
        <v>4853956711.8415012</v>
      </c>
      <c r="N17" s="1">
        <f t="shared" si="8"/>
        <v>2.1203106368784121</v>
      </c>
      <c r="O17" s="6">
        <f t="shared" si="9"/>
        <v>0.66533232018201593</v>
      </c>
      <c r="P17" s="1">
        <f t="shared" si="10"/>
        <v>3.095967760884294E-4</v>
      </c>
      <c r="Q17" s="1">
        <f t="shared" si="11"/>
        <v>0.33435808304189246</v>
      </c>
      <c r="R17" s="1">
        <f t="shared" si="12"/>
        <v>0.99999999999999689</v>
      </c>
      <c r="S17" s="1">
        <f t="shared" si="18"/>
        <v>4.6120392038377096</v>
      </c>
    </row>
    <row r="18" spans="1:19">
      <c r="A18" s="1">
        <f t="shared" si="13"/>
        <v>7084120749.2571697</v>
      </c>
      <c r="B18" s="1">
        <f t="shared" si="14"/>
        <v>0.49877993030484152</v>
      </c>
      <c r="C18" s="1">
        <f t="shared" si="15"/>
        <v>0.56825949027102263</v>
      </c>
      <c r="D18" s="1">
        <f t="shared" si="16"/>
        <v>-2.6251575279202244E-2</v>
      </c>
      <c r="E18">
        <f t="shared" si="17"/>
        <v>0.86094617641137972</v>
      </c>
      <c r="F18" s="11">
        <f t="shared" si="1"/>
        <v>2.2954012211377233</v>
      </c>
      <c r="G18" s="13">
        <f t="shared" si="2"/>
        <v>1.0000000000000004</v>
      </c>
      <c r="H18" s="1">
        <f t="shared" si="3"/>
        <v>0.75975943582229544</v>
      </c>
      <c r="I18" s="1">
        <f t="shared" si="4"/>
        <v>1.5150581576750519</v>
      </c>
      <c r="J18" s="1">
        <f t="shared" si="5"/>
        <v>0.88586190997130809</v>
      </c>
      <c r="K18" s="1">
        <f t="shared" si="6"/>
        <v>0.50339943741081006</v>
      </c>
      <c r="L18" s="1">
        <f t="shared" si="7"/>
        <v>8858619099.7130814</v>
      </c>
      <c r="M18" s="1">
        <f t="shared" si="0"/>
        <v>5033994374.1081009</v>
      </c>
      <c r="N18" s="1">
        <f t="shared" si="8"/>
        <v>2.2954012211377224</v>
      </c>
      <c r="O18" s="6">
        <f t="shared" si="9"/>
        <v>0.69081214040897665</v>
      </c>
      <c r="P18" s="1">
        <f t="shared" si="10"/>
        <v>3.3422935351324484E-4</v>
      </c>
      <c r="Q18" s="1">
        <f t="shared" si="11"/>
        <v>0.30885363023751039</v>
      </c>
      <c r="R18" s="1">
        <f t="shared" si="12"/>
        <v>1.0000000000000002</v>
      </c>
      <c r="S18" s="1">
        <f t="shared" si="18"/>
        <v>4.7953444626157555</v>
      </c>
    </row>
    <row r="19" spans="1:19">
      <c r="A19" s="1">
        <f t="shared" si="13"/>
        <v>6729914711.7943106</v>
      </c>
      <c r="B19" s="1">
        <f t="shared" si="14"/>
        <v>0.47384093378959941</v>
      </c>
      <c r="C19" s="1">
        <f t="shared" si="15"/>
        <v>0.54678835657768821</v>
      </c>
      <c r="D19" s="1">
        <f t="shared" si="16"/>
        <v>-2.4938996515242118E-2</v>
      </c>
      <c r="E19">
        <f t="shared" si="17"/>
        <v>0.86277582802140229</v>
      </c>
      <c r="F19" s="11">
        <f t="shared" si="1"/>
        <v>2.4897596383214076</v>
      </c>
      <c r="G19" s="13">
        <f t="shared" si="2"/>
        <v>1.0000000000000007</v>
      </c>
      <c r="H19" s="1">
        <f t="shared" si="3"/>
        <v>0.82886118179058021</v>
      </c>
      <c r="I19" s="1">
        <f t="shared" si="4"/>
        <v>1.5778972204555675</v>
      </c>
      <c r="J19" s="1">
        <f t="shared" si="5"/>
        <v>0.94939389892835557</v>
      </c>
      <c r="K19" s="1">
        <f t="shared" si="6"/>
        <v>0.51911752973991943</v>
      </c>
      <c r="L19" s="1">
        <f t="shared" si="7"/>
        <v>9493938989.283556</v>
      </c>
      <c r="M19" s="1">
        <f t="shared" si="0"/>
        <v>5191175297.3991938</v>
      </c>
      <c r="N19" s="1">
        <f t="shared" si="8"/>
        <v>2.4897596383214058</v>
      </c>
      <c r="O19" s="6">
        <f t="shared" si="9"/>
        <v>0.71489698511426703</v>
      </c>
      <c r="P19" s="1">
        <f t="shared" si="10"/>
        <v>3.5946410748742384E-4</v>
      </c>
      <c r="Q19" s="1">
        <f t="shared" si="11"/>
        <v>0.28474355077824653</v>
      </c>
      <c r="R19" s="1">
        <f t="shared" si="12"/>
        <v>1.0000000000000009</v>
      </c>
      <c r="S19" s="1">
        <f t="shared" si="18"/>
        <v>4.9836467203793315</v>
      </c>
    </row>
    <row r="20" spans="1:19">
      <c r="A20" s="1">
        <f t="shared" si="13"/>
        <v>6393418976.2045946</v>
      </c>
      <c r="B20" s="1">
        <f t="shared" si="14"/>
        <v>0.45014888710011941</v>
      </c>
      <c r="C20" s="1">
        <f t="shared" si="15"/>
        <v>0.52634743137765039</v>
      </c>
      <c r="D20" s="1">
        <f t="shared" si="16"/>
        <v>-2.3692046689479995E-2</v>
      </c>
      <c r="E20">
        <f t="shared" si="17"/>
        <v>0.86574739152003133</v>
      </c>
      <c r="F20" s="11">
        <f t="shared" si="1"/>
        <v>2.7054366413739581</v>
      </c>
      <c r="G20" s="13">
        <f t="shared" si="2"/>
        <v>1.0000000000000027</v>
      </c>
      <c r="H20" s="1">
        <f t="shared" si="3"/>
        <v>0.8998857795935693</v>
      </c>
      <c r="I20" s="1">
        <f t="shared" si="4"/>
        <v>1.6448211578691316</v>
      </c>
      <c r="J20" s="1">
        <f t="shared" si="5"/>
        <v>1.0121065098330477</v>
      </c>
      <c r="K20" s="1">
        <f t="shared" si="6"/>
        <v>0.53271966173122332</v>
      </c>
      <c r="L20" s="1">
        <f t="shared" si="7"/>
        <v>10121065098.330477</v>
      </c>
      <c r="M20" s="1">
        <f t="shared" si="0"/>
        <v>5327196617.312233</v>
      </c>
      <c r="N20" s="1">
        <f t="shared" si="8"/>
        <v>2.705436641373951</v>
      </c>
      <c r="O20" s="6">
        <f t="shared" si="9"/>
        <v>0.73757089467009362</v>
      </c>
      <c r="P20" s="1">
        <f t="shared" si="10"/>
        <v>3.8526768898595212E-4</v>
      </c>
      <c r="Q20" s="1">
        <f t="shared" si="11"/>
        <v>0.26204383764092315</v>
      </c>
      <c r="R20" s="1">
        <f t="shared" si="12"/>
        <v>1.0000000000000027</v>
      </c>
      <c r="S20" s="1">
        <f t="shared" si="18"/>
        <v>5.1771887493924762</v>
      </c>
    </row>
    <row r="21" spans="1:19">
      <c r="A21" s="1">
        <f t="shared" si="13"/>
        <v>6073748027.3943644</v>
      </c>
      <c r="B21" s="1">
        <f t="shared" si="14"/>
        <v>0.4276414427451134</v>
      </c>
      <c r="C21" s="1">
        <f t="shared" si="15"/>
        <v>0.5068616701375217</v>
      </c>
      <c r="D21" s="1">
        <f t="shared" si="16"/>
        <v>-2.2507444355006012E-2</v>
      </c>
      <c r="E21">
        <f t="shared" si="17"/>
        <v>0.86978205281620569</v>
      </c>
      <c r="F21" s="11">
        <f t="shared" si="1"/>
        <v>2.9447062880659449</v>
      </c>
      <c r="G21" s="13">
        <f t="shared" si="2"/>
        <v>1.0000000000000027</v>
      </c>
      <c r="H21" s="1">
        <f t="shared" si="3"/>
        <v>0.97292488052742288</v>
      </c>
      <c r="I21" s="1">
        <f t="shared" si="4"/>
        <v>1.716014652637307</v>
      </c>
      <c r="J21" s="1">
        <f t="shared" si="5"/>
        <v>1.0739857457672728</v>
      </c>
      <c r="K21" s="1">
        <f t="shared" si="6"/>
        <v>0.54436220880349173</v>
      </c>
      <c r="L21" s="1">
        <f t="shared" si="7"/>
        <v>10739857457.672728</v>
      </c>
      <c r="M21" s="1">
        <f t="shared" si="0"/>
        <v>5443622088.0349169</v>
      </c>
      <c r="N21" s="1">
        <f t="shared" si="8"/>
        <v>2.9447062880659374</v>
      </c>
      <c r="O21" s="6">
        <f t="shared" si="9"/>
        <v>0.75883670117055269</v>
      </c>
      <c r="P21" s="1">
        <f t="shared" si="10"/>
        <v>4.1161406104172808E-4</v>
      </c>
      <c r="Q21" s="1">
        <f t="shared" si="11"/>
        <v>0.24075168476840819</v>
      </c>
      <c r="R21" s="1">
        <f t="shared" si="12"/>
        <v>1.0000000000000027</v>
      </c>
      <c r="S21" s="1">
        <f t="shared" si="18"/>
        <v>5.376220299437227</v>
      </c>
    </row>
    <row r="22" spans="1:19">
      <c r="A22" s="1">
        <f t="shared" si="13"/>
        <v>5770060626.0246458</v>
      </c>
      <c r="B22" s="1">
        <f t="shared" si="14"/>
        <v>0.40625937060785772</v>
      </c>
      <c r="C22" s="1">
        <f t="shared" si="15"/>
        <v>0.48826392754051529</v>
      </c>
      <c r="D22" s="1">
        <f t="shared" si="16"/>
        <v>-2.1382072137255681E-2</v>
      </c>
      <c r="E22">
        <f t="shared" si="17"/>
        <v>0.87480900551672658</v>
      </c>
      <c r="F22" s="11">
        <f t="shared" si="1"/>
        <v>3.2100900081996082</v>
      </c>
      <c r="G22" s="13">
        <f t="shared" si="2"/>
        <v>0.99999999999999944</v>
      </c>
      <c r="H22" s="1">
        <f t="shared" si="3"/>
        <v>1.0480726582387589</v>
      </c>
      <c r="I22" s="1">
        <f t="shared" si="4"/>
        <v>1.7916724053798478</v>
      </c>
      <c r="J22" s="1">
        <f t="shared" si="5"/>
        <v>1.135020735135112</v>
      </c>
      <c r="K22" s="1">
        <f t="shared" si="6"/>
        <v>0.5541896819769927</v>
      </c>
      <c r="L22" s="1">
        <f t="shared" si="7"/>
        <v>11350207351.35112</v>
      </c>
      <c r="M22" s="1">
        <f t="shared" si="0"/>
        <v>5541896819.769927</v>
      </c>
      <c r="N22" s="1">
        <f t="shared" si="8"/>
        <v>3.21009000819961</v>
      </c>
      <c r="O22" s="6">
        <f t="shared" si="9"/>
        <v>0.7787131909693612</v>
      </c>
      <c r="P22" s="1">
        <f t="shared" si="10"/>
        <v>4.3848446991596069E-4</v>
      </c>
      <c r="Q22" s="1">
        <f t="shared" si="11"/>
        <v>0.22084832456072256</v>
      </c>
      <c r="R22" s="1">
        <f t="shared" si="12"/>
        <v>0.99999999999999978</v>
      </c>
      <c r="S22" s="1">
        <f t="shared" si="18"/>
        <v>5.5809979937006187</v>
      </c>
    </row>
    <row r="23" spans="1:19">
      <c r="A23" s="1">
        <f t="shared" si="13"/>
        <v>5481557594.7234135</v>
      </c>
      <c r="B23" s="1">
        <f t="shared" si="14"/>
        <v>0.38594640207746483</v>
      </c>
      <c r="C23" s="1">
        <f t="shared" si="15"/>
        <v>0.47049395974134972</v>
      </c>
      <c r="D23" s="1">
        <f t="shared" si="16"/>
        <v>-2.0312968530392883E-2</v>
      </c>
      <c r="E23">
        <f t="shared" si="17"/>
        <v>0.88076459791104089</v>
      </c>
      <c r="F23" s="11">
        <f t="shared" si="1"/>
        <v>3.5043832462187949</v>
      </c>
      <c r="G23" s="13">
        <f t="shared" si="2"/>
        <v>0.99999999999999833</v>
      </c>
      <c r="H23" s="1">
        <f t="shared" si="3"/>
        <v>1.1254257983455132</v>
      </c>
      <c r="I23" s="1">
        <f t="shared" si="4"/>
        <v>1.8719997986695407</v>
      </c>
      <c r="J23" s="1">
        <f t="shared" si="5"/>
        <v>1.1952034017140865</v>
      </c>
      <c r="K23" s="1">
        <f t="shared" si="6"/>
        <v>0.56233598116879169</v>
      </c>
      <c r="L23" s="1">
        <f t="shared" si="7"/>
        <v>11952034017.140865</v>
      </c>
      <c r="M23" s="1">
        <f t="shared" si="0"/>
        <v>5623359811.6879168</v>
      </c>
      <c r="N23" s="1">
        <f t="shared" si="8"/>
        <v>3.5043832462188007</v>
      </c>
      <c r="O23" s="6">
        <f t="shared" si="9"/>
        <v>0.79723234376319019</v>
      </c>
      <c r="P23" s="1">
        <f t="shared" si="10"/>
        <v>4.6586725155864378E-4</v>
      </c>
      <c r="Q23" s="1">
        <f t="shared" si="11"/>
        <v>0.20230178898524964</v>
      </c>
      <c r="R23" s="1">
        <f t="shared" si="12"/>
        <v>0.99999999999999845</v>
      </c>
      <c r="S23" s="1">
        <f t="shared" si="18"/>
        <v>5.7917853004915241</v>
      </c>
    </row>
    <row r="24" spans="1:19">
      <c r="A24" s="1">
        <f t="shared" si="13"/>
        <v>5207479714.9872427</v>
      </c>
      <c r="B24" s="1">
        <f t="shared" si="14"/>
        <v>0.36664908197359158</v>
      </c>
      <c r="C24" s="1">
        <f t="shared" si="15"/>
        <v>0.45349756335930114</v>
      </c>
      <c r="D24" s="1">
        <f t="shared" si="16"/>
        <v>-1.929732010387325E-2</v>
      </c>
      <c r="E24">
        <f t="shared" si="17"/>
        <v>0.88759158538638028</v>
      </c>
      <c r="F24" s="11">
        <f t="shared" si="1"/>
        <v>3.8306849621969006</v>
      </c>
      <c r="G24" s="13">
        <f t="shared" si="2"/>
        <v>0.99999999999999678</v>
      </c>
      <c r="H24" s="1">
        <f t="shared" si="3"/>
        <v>1.2050835126708521</v>
      </c>
      <c r="I24" s="1">
        <f t="shared" si="4"/>
        <v>1.9572135709208929</v>
      </c>
      <c r="J24" s="1">
        <f t="shared" si="5"/>
        <v>1.2545281623604707</v>
      </c>
      <c r="K24" s="1">
        <f t="shared" si="6"/>
        <v>0.56892546479609518</v>
      </c>
      <c r="L24" s="1">
        <f t="shared" si="7"/>
        <v>12545281623.604708</v>
      </c>
      <c r="M24" s="1">
        <f t="shared" si="0"/>
        <v>5689254647.9609518</v>
      </c>
      <c r="N24" s="1">
        <f t="shared" si="8"/>
        <v>3.830684962196913</v>
      </c>
      <c r="O24" s="6">
        <f t="shared" si="9"/>
        <v>0.81443672959235314</v>
      </c>
      <c r="P24" s="1">
        <f t="shared" si="10"/>
        <v>4.9375751472801417E-4</v>
      </c>
      <c r="Q24" s="1">
        <f t="shared" si="11"/>
        <v>0.18506951289291573</v>
      </c>
      <c r="R24" s="1">
        <f t="shared" si="12"/>
        <v>0.99999999999999689</v>
      </c>
      <c r="S24" s="1">
        <f t="shared" si="18"/>
        <v>6.0088525720280721</v>
      </c>
    </row>
    <row r="25" spans="1:19">
      <c r="A25" s="1">
        <f t="shared" si="13"/>
        <v>4947105729.2378807</v>
      </c>
      <c r="B25" s="1">
        <f t="shared" si="14"/>
        <v>0.34831662787491202</v>
      </c>
      <c r="C25" s="1">
        <f t="shared" si="15"/>
        <v>0.43722583136183107</v>
      </c>
      <c r="D25" s="1">
        <f t="shared" si="16"/>
        <v>-1.8332454098679563E-2</v>
      </c>
      <c r="E25">
        <f t="shared" si="17"/>
        <v>0.89523847336407414</v>
      </c>
      <c r="F25" s="11">
        <f t="shared" si="1"/>
        <v>4.1924303038507373</v>
      </c>
      <c r="G25" s="13">
        <f t="shared" si="2"/>
        <v>0.99999999999999656</v>
      </c>
      <c r="H25" s="1">
        <f t="shared" si="3"/>
        <v>1.2871475751679431</v>
      </c>
      <c r="I25" s="1">
        <f t="shared" si="4"/>
        <v>2.0475425035516972</v>
      </c>
      <c r="J25" s="1">
        <f t="shared" si="5"/>
        <v>1.3129916510916453</v>
      </c>
      <c r="K25" s="1">
        <f t="shared" si="6"/>
        <v>0.57407386621968781</v>
      </c>
      <c r="L25" s="1">
        <f t="shared" si="7"/>
        <v>13129916510.916452</v>
      </c>
      <c r="M25" s="1">
        <f t="shared" si="0"/>
        <v>5740738662.1968784</v>
      </c>
      <c r="N25" s="1">
        <f t="shared" si="8"/>
        <v>4.1924303038507515</v>
      </c>
      <c r="O25" s="6">
        <f t="shared" si="9"/>
        <v>0.83037711919054602</v>
      </c>
      <c r="P25" s="1">
        <f t="shared" si="10"/>
        <v>5.2215673806014899E-4</v>
      </c>
      <c r="Q25" s="1">
        <f t="shared" si="11"/>
        <v>0.16910072407139007</v>
      </c>
      <c r="R25" s="1">
        <f t="shared" si="12"/>
        <v>0.99999999999999623</v>
      </c>
      <c r="S25" s="1">
        <f t="shared" si="18"/>
        <v>6.2324771423326455</v>
      </c>
    </row>
    <row r="26" spans="1:19">
      <c r="A26" s="1">
        <f t="shared" si="13"/>
        <v>4699750442.7759867</v>
      </c>
      <c r="B26" s="1">
        <f t="shared" si="14"/>
        <v>0.33090079648116638</v>
      </c>
      <c r="C26" s="1">
        <f t="shared" si="15"/>
        <v>0.42163450905252808</v>
      </c>
      <c r="D26" s="1">
        <f t="shared" si="16"/>
        <v>-1.741583139374564E-2</v>
      </c>
      <c r="E26">
        <f t="shared" si="17"/>
        <v>0.90365893821056431</v>
      </c>
      <c r="F26" s="11">
        <f t="shared" si="1"/>
        <v>4.593426795166998</v>
      </c>
      <c r="G26" s="13">
        <f t="shared" si="2"/>
        <v>0.99999999999999667</v>
      </c>
      <c r="H26" s="1">
        <f t="shared" si="3"/>
        <v>1.3717223769163023</v>
      </c>
      <c r="I26" s="1">
        <f t="shared" si="4"/>
        <v>2.1432281248544247</v>
      </c>
      <c r="J26" s="1">
        <f t="shared" si="5"/>
        <v>1.370592468086538</v>
      </c>
      <c r="K26" s="1">
        <f t="shared" si="6"/>
        <v>0.57788908239276016</v>
      </c>
      <c r="L26" s="1">
        <f t="shared" si="7"/>
        <v>13705924680.865379</v>
      </c>
      <c r="M26" s="1">
        <f t="shared" si="0"/>
        <v>5778890823.9276018</v>
      </c>
      <c r="N26" s="1">
        <f t="shared" si="8"/>
        <v>4.5934267951670131</v>
      </c>
      <c r="O26" s="6">
        <f t="shared" si="9"/>
        <v>0.84511034091611037</v>
      </c>
      <c r="P26" s="1">
        <f t="shared" si="10"/>
        <v>5.5107231334823137E-4</v>
      </c>
      <c r="Q26" s="1">
        <f t="shared" si="11"/>
        <v>0.15433858677053836</v>
      </c>
      <c r="R26" s="1">
        <f t="shared" si="12"/>
        <v>0.999999999999997</v>
      </c>
      <c r="S26" s="1">
        <f t="shared" si="18"/>
        <v>6.4629434770969238</v>
      </c>
    </row>
    <row r="27" spans="1:19">
      <c r="A27" s="1">
        <f t="shared" si="13"/>
        <v>4464762920.637187</v>
      </c>
      <c r="B27" s="1">
        <f t="shared" si="14"/>
        <v>0.31435575665710808</v>
      </c>
      <c r="C27" s="1">
        <f t="shared" si="15"/>
        <v>0.40668343593246803</v>
      </c>
      <c r="D27" s="1">
        <f t="shared" si="16"/>
        <v>-1.6545039824058305E-2</v>
      </c>
      <c r="E27">
        <f t="shared" si="17"/>
        <v>0.91281131552960104</v>
      </c>
      <c r="F27" s="11">
        <f t="shared" si="1"/>
        <v>5.0378944237919461</v>
      </c>
      <c r="G27" s="13">
        <f t="shared" si="2"/>
        <v>0.99999999999999933</v>
      </c>
      <c r="H27" s="1">
        <f t="shared" si="3"/>
        <v>1.4589149978708633</v>
      </c>
      <c r="I27" s="1">
        <f t="shared" si="4"/>
        <v>2.2445254339819698</v>
      </c>
      <c r="J27" s="1">
        <f t="shared" si="5"/>
        <v>1.4273309520374213</v>
      </c>
      <c r="K27" s="1">
        <f t="shared" si="6"/>
        <v>0.58047185578733929</v>
      </c>
      <c r="L27" s="1">
        <f t="shared" si="7"/>
        <v>14273309520.374214</v>
      </c>
      <c r="M27" s="2">
        <f t="shared" si="0"/>
        <v>5804718557.8733931</v>
      </c>
      <c r="N27" s="1">
        <f t="shared" si="8"/>
        <v>5.0378944237919496</v>
      </c>
      <c r="O27" s="6">
        <f t="shared" si="9"/>
        <v>0.85869739939225609</v>
      </c>
      <c r="P27" s="1">
        <f t="shared" si="10"/>
        <v>5.8051706189790261E-4</v>
      </c>
      <c r="Q27" s="1">
        <f t="shared" si="11"/>
        <v>0.14072208354584551</v>
      </c>
      <c r="R27" s="1">
        <f t="shared" si="12"/>
        <v>0.99999999999999944</v>
      </c>
      <c r="S27" s="1">
        <f t="shared" si="18"/>
        <v>6.7005433691981029</v>
      </c>
    </row>
    <row r="28" spans="1:19">
      <c r="A28" s="1">
        <f t="shared" si="13"/>
        <v>4241524774.6053276</v>
      </c>
      <c r="B28" s="1">
        <f t="shared" si="14"/>
        <v>0.29863796882425264</v>
      </c>
      <c r="C28" s="1">
        <f t="shared" si="15"/>
        <v>0.3923360613435441</v>
      </c>
      <c r="D28" s="1">
        <f t="shared" si="16"/>
        <v>-1.5717787832855434E-2</v>
      </c>
      <c r="E28">
        <f t="shared" si="17"/>
        <v>0.92265814686205239</v>
      </c>
      <c r="F28" s="11">
        <f t="shared" si="1"/>
        <v>5.5305100499164936</v>
      </c>
      <c r="G28" s="13">
        <f t="shared" si="2"/>
        <v>0.99999999999999578</v>
      </c>
      <c r="H28" s="1">
        <f t="shared" si="3"/>
        <v>1.5488352933337999</v>
      </c>
      <c r="I28" s="1">
        <f t="shared" si="4"/>
        <v>2.3517036484039644</v>
      </c>
      <c r="J28" s="1">
        <f t="shared" si="5"/>
        <v>1.4832089742366079</v>
      </c>
      <c r="K28" s="1">
        <f t="shared" si="6"/>
        <v>0.58191636710138894</v>
      </c>
      <c r="L28" s="1">
        <f t="shared" si="7"/>
        <v>14832089742.366079</v>
      </c>
      <c r="M28" s="2">
        <f t="shared" si="0"/>
        <v>5819163671.0138893</v>
      </c>
      <c r="N28" s="1">
        <f t="shared" si="8"/>
        <v>5.5305100499165167</v>
      </c>
      <c r="O28" s="6">
        <f t="shared" si="9"/>
        <v>0.87120185691311358</v>
      </c>
      <c r="P28" s="1">
        <f t="shared" si="10"/>
        <v>6.1050874550719466E-4</v>
      </c>
      <c r="Q28" s="1">
        <f t="shared" si="11"/>
        <v>0.12818763434137534</v>
      </c>
      <c r="R28" s="1">
        <f t="shared" si="12"/>
        <v>0.99999999999999611</v>
      </c>
      <c r="S28" s="1">
        <f t="shared" si="18"/>
        <v>6.9455761743346054</v>
      </c>
    </row>
    <row r="29" spans="1:19">
      <c r="A29" s="1">
        <f t="shared" si="13"/>
        <v>4029448535.875061</v>
      </c>
      <c r="B29" s="1">
        <f t="shared" si="14"/>
        <v>0.28370607038304002</v>
      </c>
      <c r="C29" s="1">
        <f t="shared" si="15"/>
        <v>0.37855902359864246</v>
      </c>
      <c r="D29" s="1">
        <f t="shared" si="16"/>
        <v>-1.4931898441212621E-2</v>
      </c>
      <c r="E29">
        <f t="shared" si="17"/>
        <v>0.93316577716803362</v>
      </c>
      <c r="F29" s="11">
        <f t="shared" si="1"/>
        <v>6.0764566044185369</v>
      </c>
      <c r="G29" s="13">
        <f t="shared" si="2"/>
        <v>1.0000000000000027</v>
      </c>
      <c r="H29" s="1">
        <f t="shared" si="3"/>
        <v>1.6415959933905167</v>
      </c>
      <c r="I29" s="1">
        <f t="shared" si="4"/>
        <v>2.4650469781362223</v>
      </c>
      <c r="J29" s="1">
        <f t="shared" si="5"/>
        <v>1.5382297527764455</v>
      </c>
      <c r="K29" s="1">
        <f t="shared" si="6"/>
        <v>0.58231075328143245</v>
      </c>
      <c r="L29" s="1">
        <f t="shared" si="7"/>
        <v>15382297527.764456</v>
      </c>
      <c r="M29" s="2">
        <f t="shared" si="0"/>
        <v>5823107532.8143244</v>
      </c>
      <c r="N29" s="1">
        <f t="shared" si="8"/>
        <v>6.0764566044185209</v>
      </c>
      <c r="O29" s="6">
        <f t="shared" si="9"/>
        <v>0.88268846830608116</v>
      </c>
      <c r="P29" s="1">
        <f t="shared" si="10"/>
        <v>6.410695886724673E-4</v>
      </c>
      <c r="Q29" s="1">
        <f t="shared" si="11"/>
        <v>0.11667046210524883</v>
      </c>
      <c r="R29" s="1">
        <f t="shared" si="12"/>
        <v>1.0000000000000024</v>
      </c>
      <c r="S29" s="1">
        <f t="shared" si="18"/>
        <v>7.198349081989158</v>
      </c>
    </row>
    <row r="30" spans="1:19">
      <c r="A30" s="1">
        <f t="shared" si="13"/>
        <v>3827976109.0813079</v>
      </c>
      <c r="B30" s="1">
        <f t="shared" si="14"/>
        <v>0.26952076686388798</v>
      </c>
      <c r="C30" s="1">
        <f t="shared" si="15"/>
        <v>0.36532178381582853</v>
      </c>
      <c r="D30" s="1">
        <f t="shared" si="16"/>
        <v>-1.4185303519152037E-2</v>
      </c>
      <c r="E30">
        <f t="shared" si="17"/>
        <v>0.94430399659186437</v>
      </c>
      <c r="F30" s="11">
        <f t="shared" si="1"/>
        <v>6.6814775939754911</v>
      </c>
      <c r="G30" s="13">
        <f t="shared" si="2"/>
        <v>0.99999999999999611</v>
      </c>
      <c r="H30" s="1">
        <f t="shared" si="3"/>
        <v>1.7373128138018044</v>
      </c>
      <c r="I30" s="1">
        <f t="shared" si="4"/>
        <v>2.5848554299951703</v>
      </c>
      <c r="J30" s="1">
        <f t="shared" si="5"/>
        <v>1.5923976852692914</v>
      </c>
      <c r="K30" s="1">
        <f t="shared" si="6"/>
        <v>0.58173756292677381</v>
      </c>
      <c r="L30" s="1">
        <f t="shared" si="7"/>
        <v>15923976852.692913</v>
      </c>
      <c r="M30" s="2">
        <f t="shared" si="0"/>
        <v>5817375629.2677383</v>
      </c>
      <c r="N30" s="1">
        <f t="shared" si="8"/>
        <v>6.6814775939755169</v>
      </c>
      <c r="O30" s="6">
        <f t="shared" si="9"/>
        <v>0.89322205279473788</v>
      </c>
      <c r="P30" s="1">
        <f t="shared" si="10"/>
        <v>6.7222582422263983E-4</v>
      </c>
      <c r="Q30" s="1">
        <f t="shared" si="11"/>
        <v>0.10610572138103586</v>
      </c>
      <c r="R30" s="1">
        <f t="shared" si="12"/>
        <v>0.99999999999999645</v>
      </c>
      <c r="S30" s="1">
        <f t="shared" si="18"/>
        <v>7.4591774176099168</v>
      </c>
    </row>
    <row r="31" spans="1:19">
      <c r="A31" s="1">
        <f t="shared" si="13"/>
        <v>3636577303.6272421</v>
      </c>
      <c r="B31" s="1">
        <f t="shared" si="14"/>
        <v>0.2560447285206936</v>
      </c>
      <c r="C31" s="1">
        <f t="shared" si="15"/>
        <v>0.35259630695012484</v>
      </c>
      <c r="D31" s="1">
        <f t="shared" si="16"/>
        <v>-1.3476038343194385E-2</v>
      </c>
      <c r="E31">
        <f t="shared" si="17"/>
        <v>0.95604572095329676</v>
      </c>
      <c r="F31" s="11">
        <f t="shared" si="1"/>
        <v>7.3519374862554372</v>
      </c>
      <c r="G31" s="13">
        <f t="shared" si="2"/>
        <v>1.0000000000000007</v>
      </c>
      <c r="H31" s="1">
        <f t="shared" si="3"/>
        <v>1.8361045770721902</v>
      </c>
      <c r="I31" s="1">
        <f t="shared" si="4"/>
        <v>2.7114456450859259</v>
      </c>
      <c r="J31" s="1">
        <f t="shared" si="5"/>
        <v>1.6457181985467491</v>
      </c>
      <c r="K31" s="1">
        <f t="shared" si="6"/>
        <v>0.58027415908819613</v>
      </c>
      <c r="L31" s="1">
        <f t="shared" si="7"/>
        <v>16457181985.467491</v>
      </c>
      <c r="M31" s="2">
        <f t="shared" si="0"/>
        <v>5802741590.8819609</v>
      </c>
      <c r="N31" s="1">
        <f t="shared" si="8"/>
        <v>7.3519374862554328</v>
      </c>
      <c r="O31" s="6">
        <f t="shared" si="9"/>
        <v>0.90286658193435754</v>
      </c>
      <c r="P31" s="1">
        <f t="shared" si="10"/>
        <v>7.0400727081784621E-4</v>
      </c>
      <c r="Q31" s="1">
        <f t="shared" si="11"/>
        <v>9.642941079482524E-2</v>
      </c>
      <c r="R31" s="1">
        <f t="shared" si="12"/>
        <v>1.0000000000000007</v>
      </c>
      <c r="S31" s="1">
        <f t="shared" si="18"/>
        <v>7.7283849725217184</v>
      </c>
    </row>
    <row r="32" spans="1:19">
      <c r="A32" s="1">
        <f t="shared" si="13"/>
        <v>3454748438.4458799</v>
      </c>
      <c r="B32" s="1">
        <f t="shared" si="14"/>
        <v>0.2432424920946589</v>
      </c>
      <c r="C32" s="1">
        <f t="shared" si="15"/>
        <v>0.34035678359638194</v>
      </c>
      <c r="D32" s="1">
        <f t="shared" si="16"/>
        <v>-1.2802236426034702E-2</v>
      </c>
      <c r="E32">
        <f t="shared" si="17"/>
        <v>0.96836670620059362</v>
      </c>
      <c r="F32" s="11">
        <f t="shared" si="1"/>
        <v>8.0948886097126191</v>
      </c>
      <c r="G32" s="13">
        <f t="shared" si="2"/>
        <v>1.0000000000000029</v>
      </c>
      <c r="H32" s="1">
        <f t="shared" si="3"/>
        <v>1.938093342619748</v>
      </c>
      <c r="I32" s="1">
        <f t="shared" si="4"/>
        <v>2.8451517727025735</v>
      </c>
      <c r="J32" s="1">
        <f t="shared" si="5"/>
        <v>1.6981976138670447</v>
      </c>
      <c r="K32" s="1">
        <f t="shared" si="6"/>
        <v>0.57799307776683784</v>
      </c>
      <c r="L32" s="1">
        <f t="shared" si="7"/>
        <v>16981976138.670446</v>
      </c>
      <c r="M32" s="1">
        <f t="shared" si="0"/>
        <v>5779930777.6683788</v>
      </c>
      <c r="N32" s="1">
        <f t="shared" si="8"/>
        <v>8.0948886097125961</v>
      </c>
      <c r="O32" s="6">
        <f t="shared" si="9"/>
        <v>0.91168446034572448</v>
      </c>
      <c r="P32" s="1">
        <f t="shared" si="10"/>
        <v>7.3644694763136636E-4</v>
      </c>
      <c r="Q32" s="1">
        <f t="shared" si="11"/>
        <v>8.757909270664696E-2</v>
      </c>
      <c r="R32" s="1">
        <f t="shared" si="12"/>
        <v>1.0000000000000029</v>
      </c>
      <c r="S32" s="1">
        <f t="shared" si="18"/>
        <v>8.006304358638813</v>
      </c>
    </row>
    <row r="33" spans="1:19">
      <c r="A33" s="1">
        <f t="shared" si="13"/>
        <v>3282011016.5235858</v>
      </c>
      <c r="B33" s="1">
        <f t="shared" si="14"/>
        <v>0.23108036748992594</v>
      </c>
      <c r="C33" s="1">
        <f t="shared" si="15"/>
        <v>0.32857938705249551</v>
      </c>
      <c r="D33" s="1">
        <f t="shared" si="16"/>
        <v>-1.2162124604732955E-2</v>
      </c>
      <c r="E33">
        <f t="shared" si="17"/>
        <v>0.98124529272838623</v>
      </c>
      <c r="F33" s="11">
        <f t="shared" si="1"/>
        <v>8.9181452705924684</v>
      </c>
      <c r="G33" s="13">
        <f t="shared" si="2"/>
        <v>1.0000000000000029</v>
      </c>
      <c r="H33" s="1">
        <f t="shared" si="3"/>
        <v>2.0434045451555818</v>
      </c>
      <c r="I33" s="1">
        <f t="shared" si="4"/>
        <v>2.9863263838020857</v>
      </c>
      <c r="J33" s="1">
        <f t="shared" si="5"/>
        <v>1.7498430262401672</v>
      </c>
      <c r="K33" s="1">
        <f t="shared" si="6"/>
        <v>0.57496234900007803</v>
      </c>
      <c r="L33" s="1">
        <f t="shared" si="7"/>
        <v>17498430262.401672</v>
      </c>
      <c r="M33" s="1">
        <f t="shared" si="0"/>
        <v>5749623490.0007801</v>
      </c>
      <c r="N33" s="1">
        <f t="shared" si="8"/>
        <v>8.9181452705924418</v>
      </c>
      <c r="O33" s="6">
        <f t="shared" si="9"/>
        <v>0.91973597524820028</v>
      </c>
      <c r="P33" s="1">
        <f t="shared" si="10"/>
        <v>7.6958072903727105E-4</v>
      </c>
      <c r="Q33" s="1">
        <f t="shared" si="11"/>
        <v>7.9494444022765301E-2</v>
      </c>
      <c r="R33" s="1">
        <f t="shared" si="12"/>
        <v>1.0000000000000029</v>
      </c>
      <c r="S33" s="1">
        <f t="shared" si="18"/>
        <v>8.2932773855489614</v>
      </c>
    </row>
    <row r="34" spans="1:19">
      <c r="A34" s="1">
        <f t="shared" si="13"/>
        <v>3117910465.6974063</v>
      </c>
      <c r="B34" s="1">
        <f t="shared" si="14"/>
        <v>0.21952634911542962</v>
      </c>
      <c r="C34" s="1">
        <f t="shared" si="15"/>
        <v>0.31724206091042373</v>
      </c>
      <c r="D34" s="1">
        <f t="shared" si="16"/>
        <v>-1.1554018374496322E-2</v>
      </c>
      <c r="E34">
        <f t="shared" si="17"/>
        <v>0.99466217602701568</v>
      </c>
      <c r="F34" s="11">
        <f t="shared" si="1"/>
        <v>9.8303658652007062</v>
      </c>
      <c r="G34" s="13">
        <f t="shared" si="2"/>
        <v>1.0000000000000038</v>
      </c>
      <c r="H34" s="1">
        <f t="shared" si="3"/>
        <v>2.1521671405430673</v>
      </c>
      <c r="I34" s="1">
        <f t="shared" si="4"/>
        <v>3.1353414272134175</v>
      </c>
      <c r="J34" s="1">
        <f t="shared" si="5"/>
        <v>1.8006621965677532</v>
      </c>
      <c r="K34" s="1">
        <f t="shared" si="6"/>
        <v>0.57124578624264455</v>
      </c>
      <c r="L34" s="1">
        <f t="shared" si="7"/>
        <v>18006621965.677532</v>
      </c>
      <c r="M34" s="1">
        <f t="shared" si="0"/>
        <v>5712457862.426446</v>
      </c>
      <c r="N34" s="1">
        <f t="shared" si="8"/>
        <v>9.8303658652006689</v>
      </c>
      <c r="O34" s="6">
        <f t="shared" si="9"/>
        <v>0.9270788912449367</v>
      </c>
      <c r="P34" s="1">
        <f t="shared" si="10"/>
        <v>8.0344704019173752E-4</v>
      </c>
      <c r="Q34" s="1">
        <f t="shared" si="11"/>
        <v>7.2117661714875367E-2</v>
      </c>
      <c r="R34" s="1">
        <f t="shared" si="12"/>
        <v>1.0000000000000038</v>
      </c>
      <c r="S34" s="1">
        <f t="shared" si="18"/>
        <v>8.589655457979859</v>
      </c>
    </row>
    <row r="35" spans="1:19">
      <c r="A35" s="1">
        <f t="shared" si="13"/>
        <v>2962014942.4125357</v>
      </c>
      <c r="B35" s="1">
        <f t="shared" si="14"/>
        <v>0.20855003165965813</v>
      </c>
      <c r="C35" s="1">
        <f t="shared" si="15"/>
        <v>0.30632433310510276</v>
      </c>
      <c r="D35" s="1">
        <f t="shared" si="16"/>
        <v>-1.0976317455771489E-2</v>
      </c>
      <c r="E35">
        <f t="shared" si="17"/>
        <v>1.0086002006076413</v>
      </c>
      <c r="F35" s="11">
        <f t="shared" si="1"/>
        <v>10.841143849095817</v>
      </c>
      <c r="G35" s="13">
        <f t="shared" si="2"/>
        <v>1.0000000000000016</v>
      </c>
      <c r="H35" s="1">
        <f t="shared" si="3"/>
        <v>2.264513758549147</v>
      </c>
      <c r="I35" s="1">
        <f t="shared" si="4"/>
        <v>3.2925892317590728</v>
      </c>
      <c r="J35" s="1">
        <f t="shared" si="5"/>
        <v>1.8506634553851067</v>
      </c>
      <c r="K35" s="1">
        <f t="shared" si="6"/>
        <v>0.56690324877282794</v>
      </c>
      <c r="L35" s="1">
        <f t="shared" si="7"/>
        <v>18506634553.851067</v>
      </c>
      <c r="M35" s="1">
        <f t="shared" si="0"/>
        <v>5669032487.7282791</v>
      </c>
      <c r="N35" s="1">
        <f t="shared" si="8"/>
        <v>10.841143849095801</v>
      </c>
      <c r="O35" s="6">
        <f t="shared" si="9"/>
        <v>0.93376816807277541</v>
      </c>
      <c r="P35" s="1">
        <f t="shared" si="10"/>
        <v>8.3808659295237984E-4</v>
      </c>
      <c r="Q35" s="1">
        <f t="shared" si="11"/>
        <v>6.5393745334273834E-2</v>
      </c>
      <c r="R35" s="1">
        <f t="shared" si="12"/>
        <v>1.0000000000000016</v>
      </c>
      <c r="S35" s="1">
        <f t="shared" si="18"/>
        <v>8.8957999920464257</v>
      </c>
    </row>
    <row r="36" spans="1:19">
      <c r="A36" s="1">
        <f t="shared" si="13"/>
        <v>2813914195.2919087</v>
      </c>
      <c r="B36" s="1">
        <f t="shared" si="14"/>
        <v>0.19812253007667521</v>
      </c>
      <c r="C36" s="1">
        <f t="shared" si="15"/>
        <v>0.2958071529166697</v>
      </c>
      <c r="D36" s="1">
        <f t="shared" si="16"/>
        <v>-1.0427501582982918E-2</v>
      </c>
      <c r="E36">
        <f t="shared" si="17"/>
        <v>1.0230441745530143</v>
      </c>
      <c r="F36" s="11">
        <f t="shared" si="1"/>
        <v>11.961108517493741</v>
      </c>
      <c r="G36" s="13">
        <f t="shared" si="2"/>
        <v>0.99999999999999822</v>
      </c>
      <c r="H36" s="1">
        <f t="shared" si="3"/>
        <v>2.3805808620243365</v>
      </c>
      <c r="I36" s="1">
        <f t="shared" si="4"/>
        <v>3.4584835574994082</v>
      </c>
      <c r="J36" s="1">
        <f t="shared" si="5"/>
        <v>1.8998556170835803</v>
      </c>
      <c r="K36" s="1">
        <f t="shared" si="6"/>
        <v>0.56199088104223649</v>
      </c>
      <c r="L36" s="1">
        <f t="shared" si="7"/>
        <v>18998556170.835804</v>
      </c>
      <c r="M36" s="1">
        <f t="shared" si="0"/>
        <v>5619908810.4223652</v>
      </c>
      <c r="N36" s="1">
        <f t="shared" si="8"/>
        <v>11.961108517493763</v>
      </c>
      <c r="O36" s="6">
        <f t="shared" si="9"/>
        <v>0.93985578079784049</v>
      </c>
      <c r="P36" s="1">
        <f t="shared" si="10"/>
        <v>8.7354216054962963E-4</v>
      </c>
      <c r="Q36" s="1">
        <f t="shared" si="11"/>
        <v>5.9270677041608044E-2</v>
      </c>
      <c r="R36" s="1">
        <f t="shared" si="12"/>
        <v>0.99999999999999811</v>
      </c>
      <c r="S36" s="1">
        <f t="shared" si="18"/>
        <v>9.2120828490163174</v>
      </c>
    </row>
    <row r="37" spans="1:19">
      <c r="A37" s="1">
        <f t="shared" si="13"/>
        <v>2673218485.5273132</v>
      </c>
      <c r="B37" s="1">
        <f t="shared" si="14"/>
        <v>0.18821640357284145</v>
      </c>
      <c r="C37" s="1">
        <f t="shared" si="15"/>
        <v>0.28567274790453734</v>
      </c>
      <c r="D37" s="1">
        <f t="shared" si="16"/>
        <v>-9.9061265038337676E-3</v>
      </c>
      <c r="E37">
        <f t="shared" si="17"/>
        <v>1.0379807023892249</v>
      </c>
      <c r="F37" s="11">
        <f t="shared" si="1"/>
        <v>13.202036653791415</v>
      </c>
      <c r="G37" s="13">
        <f t="shared" si="2"/>
        <v>0.99999999999999445</v>
      </c>
      <c r="H37" s="1">
        <f t="shared" si="3"/>
        <v>2.5005089121562549</v>
      </c>
      <c r="I37" s="1">
        <f t="shared" si="4"/>
        <v>3.6334606993597012</v>
      </c>
      <c r="J37" s="1">
        <f t="shared" si="5"/>
        <v>1.9482479035808076</v>
      </c>
      <c r="K37" s="1">
        <f t="shared" si="6"/>
        <v>0.55656133221518334</v>
      </c>
      <c r="L37" s="1">
        <f t="shared" si="7"/>
        <v>19482479035.808075</v>
      </c>
      <c r="M37" s="1">
        <f t="shared" si="0"/>
        <v>5565613322.1518335</v>
      </c>
      <c r="N37" s="1">
        <f t="shared" si="8"/>
        <v>13.202036653791488</v>
      </c>
      <c r="O37" s="6">
        <f t="shared" si="9"/>
        <v>0.9453906239844575</v>
      </c>
      <c r="P37" s="1">
        <f t="shared" si="10"/>
        <v>9.0985838873218331E-4</v>
      </c>
      <c r="Q37" s="1">
        <f t="shared" si="11"/>
        <v>5.3699517626804867E-2</v>
      </c>
      <c r="R37" s="1">
        <f t="shared" si="12"/>
        <v>0.99999999999999456</v>
      </c>
      <c r="S37" s="1">
        <f t="shared" si="18"/>
        <v>9.5388867856257953</v>
      </c>
    </row>
    <row r="38" spans="1:19">
      <c r="A38" s="1">
        <f t="shared" si="13"/>
        <v>2539557561.2509475</v>
      </c>
      <c r="B38" s="1">
        <f t="shared" si="14"/>
        <v>0.17880558339419936</v>
      </c>
      <c r="C38" s="1">
        <f t="shared" si="15"/>
        <v>0.27590449816545171</v>
      </c>
      <c r="D38" s="1">
        <f t="shared" si="16"/>
        <v>-9.4108201786420875E-3</v>
      </c>
      <c r="E38">
        <f t="shared" si="17"/>
        <v>1.0533980342686349</v>
      </c>
      <c r="F38" s="11">
        <f t="shared" si="1"/>
        <v>14.576976216789662</v>
      </c>
      <c r="G38" s="13">
        <f t="shared" si="2"/>
        <v>1.0000000000000029</v>
      </c>
      <c r="H38" s="1">
        <f t="shared" si="3"/>
        <v>2.6244425395352917</v>
      </c>
      <c r="I38" s="1">
        <f t="shared" si="4"/>
        <v>3.8179806464660895</v>
      </c>
      <c r="J38" s="1">
        <f t="shared" si="5"/>
        <v>1.9958498764925476</v>
      </c>
      <c r="K38" s="1">
        <f t="shared" si="6"/>
        <v>0.55066395858725514</v>
      </c>
      <c r="L38" s="1">
        <f t="shared" si="7"/>
        <v>19958498764.925476</v>
      </c>
      <c r="M38" s="1">
        <f t="shared" si="0"/>
        <v>5506639585.872551</v>
      </c>
      <c r="N38" s="1">
        <f t="shared" si="8"/>
        <v>14.576976216789619</v>
      </c>
      <c r="O38" s="6">
        <f t="shared" si="9"/>
        <v>0.95041848351792346</v>
      </c>
      <c r="P38" s="1">
        <f t="shared" si="10"/>
        <v>9.4708164068582276E-4</v>
      </c>
      <c r="Q38" s="1">
        <f t="shared" si="11"/>
        <v>4.8634434841393674E-2</v>
      </c>
      <c r="R38" s="1">
        <f t="shared" si="12"/>
        <v>1.0000000000000029</v>
      </c>
      <c r="S38" s="1">
        <f t="shared" si="18"/>
        <v>9.8766059202336702</v>
      </c>
    </row>
    <row r="39" spans="1:19">
      <c r="A39" s="1">
        <f t="shared" si="13"/>
        <v>2412579683.1883998</v>
      </c>
      <c r="B39" s="1">
        <f t="shared" si="14"/>
        <v>0.16986530422448937</v>
      </c>
      <c r="C39" s="1">
        <f t="shared" si="15"/>
        <v>0.26648682566226639</v>
      </c>
      <c r="D39" s="1">
        <f t="shared" si="16"/>
        <v>-8.9402791697099915E-3</v>
      </c>
      <c r="E39">
        <f t="shared" si="17"/>
        <v>1.0692859297066348</v>
      </c>
      <c r="F39" s="11">
        <f t="shared" si="1"/>
        <v>16.100383363107873</v>
      </c>
      <c r="G39" s="13">
        <f t="shared" si="2"/>
        <v>1.0000000000000004</v>
      </c>
      <c r="H39" s="1">
        <f t="shared" si="3"/>
        <v>2.7525307208520533</v>
      </c>
      <c r="I39" s="1">
        <f t="shared" si="4"/>
        <v>4.012528300598996</v>
      </c>
      <c r="J39" s="1">
        <f t="shared" si="5"/>
        <v>2.0426713769422413</v>
      </c>
      <c r="K39" s="1">
        <f t="shared" si="6"/>
        <v>0.54434501111250866</v>
      </c>
      <c r="L39" s="1">
        <f t="shared" si="7"/>
        <v>20426713769.422413</v>
      </c>
      <c r="M39" s="1">
        <f t="shared" si="0"/>
        <v>5443450111.1250868</v>
      </c>
      <c r="N39" s="1">
        <f t="shared" si="8"/>
        <v>16.100383363107866</v>
      </c>
      <c r="O39" s="6">
        <f t="shared" si="9"/>
        <v>0.95498206189764823</v>
      </c>
      <c r="P39" s="1">
        <f t="shared" si="10"/>
        <v>9.8525987281017054E-4</v>
      </c>
      <c r="Q39" s="1">
        <f t="shared" si="11"/>
        <v>4.4032678229542002E-2</v>
      </c>
      <c r="R39" s="1">
        <f t="shared" si="12"/>
        <v>1.0000000000000004</v>
      </c>
      <c r="S39" s="1">
        <f t="shared" si="18"/>
        <v>10.225646214321847</v>
      </c>
    </row>
    <row r="40" spans="1:19">
      <c r="A40" s="1">
        <f t="shared" si="13"/>
        <v>2291950699.0289798</v>
      </c>
      <c r="B40" s="1">
        <f t="shared" si="14"/>
        <v>0.16137203901326491</v>
      </c>
      <c r="C40" s="1">
        <f t="shared" si="15"/>
        <v>0.25740509667463723</v>
      </c>
      <c r="D40" s="1">
        <f t="shared" si="16"/>
        <v>-8.4932652112244544E-3</v>
      </c>
      <c r="E40">
        <f t="shared" si="17"/>
        <v>1.0856355343315123</v>
      </c>
      <c r="F40" s="11">
        <f t="shared" si="1"/>
        <v>17.788274240743359</v>
      </c>
      <c r="G40" s="13">
        <f t="shared" si="2"/>
        <v>1.0000000000000027</v>
      </c>
      <c r="H40" s="1">
        <f t="shared" si="3"/>
        <v>2.8849269611161219</v>
      </c>
      <c r="I40" s="1">
        <f t="shared" si="4"/>
        <v>4.2176147572701934</v>
      </c>
      <c r="J40" s="1">
        <f t="shared" si="5"/>
        <v>2.0887224722220976</v>
      </c>
      <c r="K40" s="1">
        <f t="shared" si="6"/>
        <v>0.53764780988881633</v>
      </c>
      <c r="L40" s="1">
        <f t="shared" si="7"/>
        <v>20887224722.220978</v>
      </c>
      <c r="M40" s="1">
        <f t="shared" si="0"/>
        <v>5376478098.8881636</v>
      </c>
      <c r="N40" s="1">
        <f t="shared" si="8"/>
        <v>17.788274240743313</v>
      </c>
      <c r="O40" s="6">
        <f t="shared" si="9"/>
        <v>0.95912104485375038</v>
      </c>
      <c r="P40" s="1">
        <f t="shared" si="10"/>
        <v>1.0244425383796522E-3</v>
      </c>
      <c r="Q40" s="1">
        <f t="shared" si="11"/>
        <v>3.9854512607872615E-2</v>
      </c>
      <c r="R40" s="1">
        <f t="shared" si="12"/>
        <v>1.0000000000000027</v>
      </c>
      <c r="S40" s="1">
        <f t="shared" si="18"/>
        <v>10.586425969041432</v>
      </c>
    </row>
    <row r="41" spans="1:19">
      <c r="A41" s="1">
        <f t="shared" si="13"/>
        <v>2177353164.0775309</v>
      </c>
      <c r="B41" s="1">
        <f t="shared" si="14"/>
        <v>0.15330343706260166</v>
      </c>
      <c r="C41" s="1">
        <f t="shared" si="15"/>
        <v>0.24864553568462067</v>
      </c>
      <c r="D41" s="1">
        <f t="shared" si="16"/>
        <v>-8.0686019506632511E-3</v>
      </c>
      <c r="E41">
        <f t="shared" si="17"/>
        <v>1.1024392682931194</v>
      </c>
      <c r="F41" s="11">
        <f t="shared" si="1"/>
        <v>19.658393144187173</v>
      </c>
      <c r="G41" s="13">
        <f t="shared" si="2"/>
        <v>0.99999999999999911</v>
      </c>
      <c r="H41" s="1">
        <f t="shared" si="3"/>
        <v>3.0217894813458033</v>
      </c>
      <c r="I41" s="1">
        <f t="shared" si="4"/>
        <v>4.4337786530438335</v>
      </c>
      <c r="J41" s="1">
        <f t="shared" si="5"/>
        <v>2.1340134085923119</v>
      </c>
      <c r="K41" s="1">
        <f t="shared" si="6"/>
        <v>0.53061290713759868</v>
      </c>
      <c r="L41" s="1">
        <f t="shared" si="7"/>
        <v>21340134085.923119</v>
      </c>
      <c r="M41" s="1">
        <f t="shared" si="0"/>
        <v>5306129071.3759871</v>
      </c>
      <c r="N41" s="1">
        <f t="shared" si="8"/>
        <v>19.65839314418719</v>
      </c>
      <c r="O41" s="6">
        <f t="shared" si="9"/>
        <v>0.96287219902428112</v>
      </c>
      <c r="P41" s="1">
        <f t="shared" si="10"/>
        <v>1.0646805161689502E-3</v>
      </c>
      <c r="Q41" s="1">
        <f t="shared" si="11"/>
        <v>3.6063120459549264E-2</v>
      </c>
      <c r="R41" s="1">
        <f t="shared" si="12"/>
        <v>0.99999999999999933</v>
      </c>
      <c r="S41" s="1">
        <f t="shared" si="18"/>
        <v>10.959376336667315</v>
      </c>
    </row>
    <row r="42" spans="1:19">
      <c r="A42" s="1">
        <f t="shared" si="13"/>
        <v>2068485505.8736541</v>
      </c>
      <c r="B42" s="1">
        <f t="shared" si="14"/>
        <v>0.14563826520947157</v>
      </c>
      <c r="C42" s="1">
        <f t="shared" si="15"/>
        <v>0.24019514923551491</v>
      </c>
      <c r="D42" s="1">
        <f t="shared" si="16"/>
        <v>-7.6651718531300927E-3</v>
      </c>
      <c r="E42">
        <f t="shared" si="17"/>
        <v>1.11969072513685</v>
      </c>
      <c r="F42" s="11">
        <f t="shared" si="1"/>
        <v>21.730398792572412</v>
      </c>
      <c r="G42" s="13">
        <f t="shared" si="2"/>
        <v>0.99999999999999956</v>
      </c>
      <c r="H42" s="1">
        <f t="shared" si="3"/>
        <v>3.1632814117302805</v>
      </c>
      <c r="I42" s="1">
        <f t="shared" si="4"/>
        <v>4.6615875828490472</v>
      </c>
      <c r="J42" s="1">
        <f t="shared" si="5"/>
        <v>2.1785545695726682</v>
      </c>
      <c r="K42" s="1">
        <f t="shared" si="6"/>
        <v>0.52327823995621991</v>
      </c>
      <c r="L42" s="1">
        <f t="shared" si="7"/>
        <v>21785545695.726681</v>
      </c>
      <c r="M42" s="1">
        <f t="shared" si="0"/>
        <v>5232782399.5621996</v>
      </c>
      <c r="N42" s="1">
        <f t="shared" si="8"/>
        <v>21.730398792572423</v>
      </c>
      <c r="O42" s="6">
        <f t="shared" si="9"/>
        <v>0.96626949213483293</v>
      </c>
      <c r="P42" s="1">
        <f t="shared" si="10"/>
        <v>1.1060260612562531E-3</v>
      </c>
      <c r="Q42" s="1">
        <f t="shared" si="11"/>
        <v>3.2624481803910602E-2</v>
      </c>
      <c r="R42" s="1">
        <f t="shared" si="12"/>
        <v>0.99999999999999978</v>
      </c>
      <c r="S42" s="1">
        <f t="shared" si="18"/>
        <v>11.344941846965016</v>
      </c>
    </row>
    <row r="43" spans="1:19">
      <c r="A43" s="1">
        <f t="shared" si="13"/>
        <v>1965061230.5799713</v>
      </c>
      <c r="B43" s="1">
        <f t="shared" si="14"/>
        <v>0.13835635194899798</v>
      </c>
      <c r="C43" s="1">
        <f t="shared" si="15"/>
        <v>0.23204165849651159</v>
      </c>
      <c r="D43" s="1">
        <f t="shared" si="16"/>
        <v>-7.2819132604735881E-3</v>
      </c>
      <c r="E43">
        <f t="shared" si="17"/>
        <v>1.1373845800885369</v>
      </c>
      <c r="F43" s="11">
        <f t="shared" si="1"/>
        <v>24.026070681779583</v>
      </c>
      <c r="G43" s="13">
        <f t="shared" si="2"/>
        <v>0.99999999999999778</v>
      </c>
      <c r="H43" s="1">
        <f t="shared" si="3"/>
        <v>3.3095709903100587</v>
      </c>
      <c r="I43" s="1">
        <f t="shared" si="4"/>
        <v>4.9016395911755524</v>
      </c>
      <c r="J43" s="1">
        <f t="shared" si="5"/>
        <v>2.2223564391433142</v>
      </c>
      <c r="K43" s="1">
        <f t="shared" si="6"/>
        <v>0.51567927390921653</v>
      </c>
      <c r="L43" s="1">
        <f t="shared" si="7"/>
        <v>22223564391.433144</v>
      </c>
      <c r="M43" s="1">
        <f t="shared" si="0"/>
        <v>5156792739.092165</v>
      </c>
      <c r="N43" s="1">
        <f t="shared" si="8"/>
        <v>24.026070681779636</v>
      </c>
      <c r="O43" s="6">
        <f t="shared" si="9"/>
        <v>0.96934422863407599</v>
      </c>
      <c r="P43" s="1">
        <f t="shared" si="10"/>
        <v>1.1485327754003638E-3</v>
      </c>
      <c r="Q43" s="1">
        <f t="shared" si="11"/>
        <v>2.9507238590521279E-2</v>
      </c>
      <c r="R43" s="1">
        <f t="shared" si="12"/>
        <v>0.99999999999999767</v>
      </c>
      <c r="S43" s="1">
        <f t="shared" si="18"/>
        <v>11.743580948594911</v>
      </c>
    </row>
    <row r="44" spans="1:19">
      <c r="A44" s="1">
        <f t="shared" si="13"/>
        <v>1866808169.0509727</v>
      </c>
      <c r="B44" s="1">
        <f t="shared" si="14"/>
        <v>0.13143853435154806</v>
      </c>
      <c r="C44" s="1">
        <f t="shared" si="15"/>
        <v>0.22417343943330692</v>
      </c>
      <c r="D44" s="1">
        <f t="shared" si="16"/>
        <v>-6.9178175974499156E-3</v>
      </c>
      <c r="E44">
        <f t="shared" si="17"/>
        <v>1.1555165068165185</v>
      </c>
      <c r="F44" s="11">
        <f t="shared" si="1"/>
        <v>26.569537671225021</v>
      </c>
      <c r="G44" s="13">
        <f t="shared" si="2"/>
        <v>1.000000000000002</v>
      </c>
      <c r="H44" s="1">
        <f t="shared" si="3"/>
        <v>3.4608317672598616</v>
      </c>
      <c r="I44" s="1">
        <f t="shared" si="4"/>
        <v>5.1545647412002662</v>
      </c>
      <c r="J44" s="1">
        <f t="shared" si="5"/>
        <v>2.2654295693289854</v>
      </c>
      <c r="K44" s="1">
        <f t="shared" si="6"/>
        <v>0.50784913835039391</v>
      </c>
      <c r="L44" s="1">
        <f t="shared" si="7"/>
        <v>22654295693.289852</v>
      </c>
      <c r="M44" s="1">
        <f t="shared" si="0"/>
        <v>5078491383.5039387</v>
      </c>
      <c r="N44" s="1">
        <f t="shared" si="8"/>
        <v>26.569537671224968</v>
      </c>
      <c r="O44" s="6">
        <f t="shared" si="9"/>
        <v>0.97212519505988582</v>
      </c>
      <c r="P44" s="1">
        <f t="shared" si="10"/>
        <v>1.1922555946007631E-3</v>
      </c>
      <c r="Q44" s="1">
        <f t="shared" si="11"/>
        <v>2.6682549345515755E-2</v>
      </c>
      <c r="R44" s="1">
        <f t="shared" si="12"/>
        <v>1.0000000000000024</v>
      </c>
      <c r="S44" s="1">
        <f t="shared" si="18"/>
        <v>12.155766565783123</v>
      </c>
    </row>
    <row r="45" spans="1:19">
      <c r="A45" s="1">
        <f t="shared" si="13"/>
        <v>1773467760.598424</v>
      </c>
      <c r="B45" s="1">
        <f t="shared" si="14"/>
        <v>0.12486660763397066</v>
      </c>
      <c r="C45" s="1">
        <f t="shared" si="15"/>
        <v>0.21657946962955774</v>
      </c>
      <c r="D45" s="1">
        <f t="shared" si="16"/>
        <v>-6.571926717577406E-3</v>
      </c>
      <c r="E45">
        <f t="shared" si="17"/>
        <v>1.1740831018420288</v>
      </c>
      <c r="F45" s="11">
        <f t="shared" si="1"/>
        <v>29.387531198394878</v>
      </c>
      <c r="G45" s="13">
        <f t="shared" si="2"/>
        <v>1.0000000000000009</v>
      </c>
      <c r="H45" s="1">
        <f t="shared" si="3"/>
        <v>3.6172428148910969</v>
      </c>
      <c r="I45" s="1">
        <f t="shared" si="4"/>
        <v>5.4210267660651565</v>
      </c>
      <c r="J45" s="1">
        <f t="shared" si="5"/>
        <v>2.3077845516935991</v>
      </c>
      <c r="K45" s="1">
        <f t="shared" si="6"/>
        <v>0.49981875422508631</v>
      </c>
      <c r="L45" s="1">
        <f t="shared" si="7"/>
        <v>23077845516.935989</v>
      </c>
      <c r="M45" s="1">
        <f t="shared" si="0"/>
        <v>4998187542.2508631</v>
      </c>
      <c r="N45" s="1">
        <f t="shared" si="8"/>
        <v>29.38753119839485</v>
      </c>
      <c r="O45" s="6">
        <f t="shared" si="9"/>
        <v>0.97463881054828794</v>
      </c>
      <c r="P45" s="1">
        <f t="shared" si="10"/>
        <v>1.2372507916757925E-3</v>
      </c>
      <c r="Q45" s="1">
        <f t="shared" si="11"/>
        <v>2.4123938660036967E-2</v>
      </c>
      <c r="R45" s="1">
        <f t="shared" si="12"/>
        <v>1.0000000000000007</v>
      </c>
      <c r="S45" s="1">
        <f t="shared" si="18"/>
        <v>12.581986670578239</v>
      </c>
    </row>
    <row r="46" spans="1:19">
      <c r="A46" s="1">
        <f t="shared" si="13"/>
        <v>1684794372.5685027</v>
      </c>
      <c r="B46" s="1">
        <f t="shared" si="14"/>
        <v>0.11862327725227212</v>
      </c>
      <c r="C46" s="1">
        <f t="shared" si="15"/>
        <v>0.20924928092918854</v>
      </c>
      <c r="D46" s="1">
        <f t="shared" si="16"/>
        <v>-6.2433303816985392E-3</v>
      </c>
      <c r="E46">
        <f t="shared" si="17"/>
        <v>1.1930818158605225</v>
      </c>
      <c r="F46" s="11">
        <f t="shared" si="1"/>
        <v>32.509665771470637</v>
      </c>
      <c r="G46" s="13">
        <f t="shared" si="2"/>
        <v>1.0000000000000036</v>
      </c>
      <c r="H46" s="1">
        <f t="shared" si="3"/>
        <v>3.7789889435195105</v>
      </c>
      <c r="I46" s="1">
        <f t="shared" si="4"/>
        <v>5.7017248067116082</v>
      </c>
      <c r="J46" s="1">
        <f t="shared" si="5"/>
        <v>2.3494319923201745</v>
      </c>
      <c r="K46" s="1">
        <f t="shared" si="6"/>
        <v>0.49161695498502733</v>
      </c>
      <c r="L46" s="1">
        <f t="shared" si="7"/>
        <v>23494319923.201744</v>
      </c>
      <c r="M46" s="1">
        <f t="shared" si="0"/>
        <v>4916169549.8502731</v>
      </c>
      <c r="N46" s="1">
        <f t="shared" si="8"/>
        <v>32.509665771470523</v>
      </c>
      <c r="O46" s="6">
        <f t="shared" si="9"/>
        <v>0.97690927886596857</v>
      </c>
      <c r="P46" s="1">
        <f t="shared" si="10"/>
        <v>1.2835759919229582E-3</v>
      </c>
      <c r="Q46" s="1">
        <f t="shared" si="11"/>
        <v>2.1807145142111749E-2</v>
      </c>
      <c r="R46" s="1">
        <f t="shared" si="12"/>
        <v>1.0000000000000033</v>
      </c>
      <c r="S46" s="1">
        <f t="shared" si="18"/>
        <v>13.022744871090666</v>
      </c>
    </row>
    <row r="47" spans="1:19">
      <c r="A47" s="1">
        <f t="shared" si="13"/>
        <v>1600554653.9400775</v>
      </c>
      <c r="B47" s="1">
        <f t="shared" si="14"/>
        <v>0.11269211338965852</v>
      </c>
      <c r="C47" s="1">
        <f t="shared" si="15"/>
        <v>0.20217291717781521</v>
      </c>
      <c r="D47" s="1">
        <f t="shared" si="16"/>
        <v>-5.9311638626135949E-3</v>
      </c>
      <c r="E47">
        <f t="shared" si="17"/>
        <v>1.2125108913165061</v>
      </c>
      <c r="F47" s="11">
        <f t="shared" si="1"/>
        <v>35.968749675297488</v>
      </c>
      <c r="G47" s="13">
        <f t="shared" si="2"/>
        <v>0.99999999999999878</v>
      </c>
      <c r="H47" s="1">
        <f t="shared" si="3"/>
        <v>3.9462609233682846</v>
      </c>
      <c r="I47" s="1">
        <f t="shared" si="4"/>
        <v>5.997395240877287</v>
      </c>
      <c r="J47" s="1">
        <f t="shared" si="5"/>
        <v>2.3903824898946957</v>
      </c>
      <c r="K47" s="1">
        <f t="shared" si="6"/>
        <v>0.48327060115278003</v>
      </c>
      <c r="L47" s="1">
        <f t="shared" si="7"/>
        <v>23903824898.946957</v>
      </c>
      <c r="M47" s="1">
        <f t="shared" si="0"/>
        <v>4832706011.5278006</v>
      </c>
      <c r="N47" s="1">
        <f t="shared" si="8"/>
        <v>35.968749675297531</v>
      </c>
      <c r="O47" s="6">
        <f t="shared" si="9"/>
        <v>0.97895873916145348</v>
      </c>
      <c r="P47" s="1">
        <f t="shared" si="10"/>
        <v>1.3312902001475534E-3</v>
      </c>
      <c r="Q47" s="1">
        <f t="shared" si="11"/>
        <v>1.9709970638397946E-2</v>
      </c>
      <c r="R47" s="1">
        <f t="shared" si="12"/>
        <v>0.999999999999999</v>
      </c>
      <c r="S47" s="1">
        <f t="shared" si="18"/>
        <v>13.478561016178576</v>
      </c>
    </row>
    <row r="48" spans="1:19">
      <c r="A48" s="1">
        <f t="shared" si="13"/>
        <v>1520526921.2430737</v>
      </c>
      <c r="B48" s="1">
        <f t="shared" si="14"/>
        <v>0.1070575077201756</v>
      </c>
      <c r="C48" s="1">
        <f t="shared" si="15"/>
        <v>0.19534089643529343</v>
      </c>
      <c r="D48" s="1">
        <f t="shared" si="16"/>
        <v>-5.6346056694829283E-3</v>
      </c>
      <c r="E48">
        <f t="shared" si="17"/>
        <v>1.2323693056445089</v>
      </c>
      <c r="F48" s="11">
        <f t="shared" si="1"/>
        <v>39.80112914142974</v>
      </c>
      <c r="G48" s="13">
        <f t="shared" si="2"/>
        <v>0.99999999999999878</v>
      </c>
      <c r="H48" s="1">
        <f t="shared" si="3"/>
        <v>4.1192557126983873</v>
      </c>
      <c r="I48" s="1">
        <f t="shared" si="4"/>
        <v>6.308813608074801</v>
      </c>
      <c r="J48" s="1">
        <f t="shared" si="5"/>
        <v>2.4306466165521372</v>
      </c>
      <c r="K48" s="1">
        <f t="shared" si="6"/>
        <v>0.4748046889947074</v>
      </c>
      <c r="L48" s="1">
        <f t="shared" si="7"/>
        <v>24306466165.52137</v>
      </c>
      <c r="M48" s="1">
        <f t="shared" si="0"/>
        <v>4748046889.9470739</v>
      </c>
      <c r="N48" s="1">
        <f t="shared" si="8"/>
        <v>39.80112914142979</v>
      </c>
      <c r="O48" s="6">
        <f t="shared" si="9"/>
        <v>0.98080741330860088</v>
      </c>
      <c r="P48" s="1">
        <f t="shared" si="10"/>
        <v>1.3804538375574659E-3</v>
      </c>
      <c r="Q48" s="1">
        <f t="shared" si="11"/>
        <v>1.7812132853840246E-2</v>
      </c>
      <c r="R48" s="1">
        <f t="shared" si="12"/>
        <v>0.99999999999999856</v>
      </c>
      <c r="S48" s="1">
        <f t="shared" si="18"/>
        <v>13.949971817103107</v>
      </c>
    </row>
    <row r="49" spans="1:32">
      <c r="A49" s="1">
        <f t="shared" si="13"/>
        <v>1444500575.1809199</v>
      </c>
      <c r="B49" s="1">
        <f t="shared" si="14"/>
        <v>0.10170463233416681</v>
      </c>
      <c r="C49" s="1">
        <f t="shared" si="15"/>
        <v>0.18874417711263619</v>
      </c>
      <c r="D49" s="1">
        <f t="shared" si="16"/>
        <v>-5.3528753860087874E-3</v>
      </c>
      <c r="E49">
        <f t="shared" si="17"/>
        <v>1.2526567196504104</v>
      </c>
      <c r="F49" s="11">
        <f t="shared" si="1"/>
        <v>44.04706958232385</v>
      </c>
      <c r="G49" s="13">
        <f t="shared" si="2"/>
        <v>0.99999999999999922</v>
      </c>
      <c r="H49" s="1">
        <f t="shared" si="3"/>
        <v>4.2981766923767593</v>
      </c>
      <c r="I49" s="1">
        <f t="shared" si="4"/>
        <v>6.6367966356009349</v>
      </c>
      <c r="J49" s="1">
        <f t="shared" si="5"/>
        <v>2.4702349011787024</v>
      </c>
      <c r="K49" s="1">
        <f t="shared" si="6"/>
        <v>0.46624245369788836</v>
      </c>
      <c r="L49" s="1">
        <f t="shared" si="7"/>
        <v>24702349011.787025</v>
      </c>
      <c r="M49" s="1">
        <f t="shared" si="0"/>
        <v>4662424536.9788837</v>
      </c>
      <c r="N49" s="1">
        <f t="shared" si="8"/>
        <v>44.047069582323886</v>
      </c>
      <c r="O49" s="6">
        <f t="shared" si="9"/>
        <v>0.98247374827446643</v>
      </c>
      <c r="P49" s="1">
        <f t="shared" si="10"/>
        <v>1.4311287872181815E-3</v>
      </c>
      <c r="Q49" s="1">
        <f t="shared" si="11"/>
        <v>1.6095122938314589E-2</v>
      </c>
      <c r="R49" s="1">
        <f t="shared" si="12"/>
        <v>0.99999999999999922</v>
      </c>
      <c r="S49" s="1">
        <f t="shared" si="18"/>
        <v>14.43753148672667</v>
      </c>
    </row>
    <row r="50" spans="1:32">
      <c r="A50" s="1">
        <f t="shared" si="13"/>
        <v>1372275546.4218738</v>
      </c>
      <c r="B50" s="1">
        <f t="shared" si="14"/>
        <v>9.6619400717458462E-2</v>
      </c>
      <c r="C50" s="1">
        <f t="shared" si="15"/>
        <v>0.18237412755698776</v>
      </c>
      <c r="D50" s="1">
        <f t="shared" si="16"/>
        <v>-5.0852316167083467E-3</v>
      </c>
      <c r="E50">
        <f t="shared" si="17"/>
        <v>1.2733734305615885</v>
      </c>
      <c r="F50" s="11">
        <f t="shared" si="1"/>
        <v>48.751177876564405</v>
      </c>
      <c r="G50" s="13">
        <f t="shared" si="2"/>
        <v>1.000000000000004</v>
      </c>
      <c r="H50" s="1">
        <f t="shared" si="3"/>
        <v>4.4832339071095637</v>
      </c>
      <c r="I50" s="1">
        <f t="shared" si="4"/>
        <v>6.9822043708677137</v>
      </c>
      <c r="J50" s="1">
        <f t="shared" si="5"/>
        <v>2.5091578148966569</v>
      </c>
      <c r="K50" s="1">
        <f t="shared" si="6"/>
        <v>0.45760546739457558</v>
      </c>
      <c r="L50" s="1">
        <f t="shared" si="7"/>
        <v>25091578148.966568</v>
      </c>
      <c r="M50" s="1">
        <f t="shared" si="0"/>
        <v>4576054673.945756</v>
      </c>
      <c r="N50" s="1">
        <f t="shared" si="8"/>
        <v>48.751177876564206</v>
      </c>
      <c r="O50" s="6">
        <f t="shared" si="9"/>
        <v>0.98397455239947096</v>
      </c>
      <c r="P50" s="1">
        <f t="shared" si="10"/>
        <v>1.4833784469424694E-3</v>
      </c>
      <c r="Q50" s="1">
        <f t="shared" si="11"/>
        <v>1.4542069153590747E-2</v>
      </c>
      <c r="R50" s="1">
        <f t="shared" si="12"/>
        <v>1.0000000000000042</v>
      </c>
      <c r="S50" s="1">
        <f t="shared" si="18"/>
        <v>14.941812396873562</v>
      </c>
      <c r="U50" t="s">
        <v>24</v>
      </c>
      <c r="AF50" t="s">
        <v>25</v>
      </c>
    </row>
    <row r="51" spans="1:32">
      <c r="A51" s="1">
        <f t="shared" si="13"/>
        <v>1303661769.10078</v>
      </c>
      <c r="B51" s="1">
        <f t="shared" si="14"/>
        <v>9.1788430681585528E-2</v>
      </c>
      <c r="C51" s="1">
        <f t="shared" si="15"/>
        <v>0.17622249866946801</v>
      </c>
      <c r="D51" s="1">
        <f t="shared" si="16"/>
        <v>-4.8309700358729335E-3</v>
      </c>
      <c r="E51">
        <f t="shared" si="17"/>
        <v>1.2945203293222449</v>
      </c>
      <c r="F51" s="11">
        <f t="shared" si="1"/>
        <v>53.962870120310072</v>
      </c>
      <c r="G51" s="13">
        <f t="shared" si="2"/>
        <v>1.0000000000000011</v>
      </c>
      <c r="H51" s="1">
        <f t="shared" si="3"/>
        <v>4.6746443135825206</v>
      </c>
      <c r="I51" s="1">
        <f t="shared" si="4"/>
        <v>7.3459424256054451</v>
      </c>
      <c r="J51" s="1">
        <f t="shared" si="5"/>
        <v>2.5474257584872717</v>
      </c>
      <c r="K51" s="1">
        <f t="shared" si="6"/>
        <v>0.44891373233559179</v>
      </c>
      <c r="L51" s="1">
        <f t="shared" si="7"/>
        <v>25474257584.872715</v>
      </c>
      <c r="M51" s="1">
        <f t="shared" si="0"/>
        <v>4489137323.3559179</v>
      </c>
      <c r="N51" s="1">
        <f t="shared" si="8"/>
        <v>53.962870120310008</v>
      </c>
      <c r="O51" s="6">
        <f t="shared" si="9"/>
        <v>0.98532512484503565</v>
      </c>
      <c r="P51" s="1">
        <f t="shared" si="10"/>
        <v>1.5372677886518508E-3</v>
      </c>
      <c r="Q51" s="1">
        <f t="shared" si="11"/>
        <v>1.3137607366313437E-2</v>
      </c>
      <c r="R51" s="1">
        <f t="shared" si="12"/>
        <v>1.0000000000000009</v>
      </c>
      <c r="S51" s="1">
        <f t="shared" si="18"/>
        <v>15.463405754512369</v>
      </c>
    </row>
    <row r="52" spans="1:32">
      <c r="A52" s="1">
        <f t="shared" si="13"/>
        <v>1238478680.645741</v>
      </c>
      <c r="B52" s="1">
        <f t="shared" si="14"/>
        <v>8.7199009147506251E-2</v>
      </c>
      <c r="C52" s="1">
        <f t="shared" si="15"/>
        <v>0.17028139919377311</v>
      </c>
      <c r="D52" s="1">
        <f t="shared" si="16"/>
        <v>-4.5894215340792771E-3</v>
      </c>
      <c r="E52">
        <f t="shared" si="17"/>
        <v>1.3160988617526894</v>
      </c>
      <c r="F52" s="11">
        <f t="shared" ref="F52:F115" si="19">(E52/C52)^2</f>
        <v>59.736889734378821</v>
      </c>
      <c r="G52" s="13">
        <f t="shared" ref="G52:G115" si="20">(F52-$E$2/C52^2)/N52</f>
        <v>1.0000000000000044</v>
      </c>
      <c r="H52" s="1">
        <f t="shared" si="3"/>
        <v>4.8726320357635879</v>
      </c>
      <c r="I52" s="1">
        <f t="shared" si="4"/>
        <v>7.7289643377608206</v>
      </c>
      <c r="J52" s="1">
        <f t="shared" si="5"/>
        <v>2.5850490515336118</v>
      </c>
      <c r="K52" s="1">
        <f t="shared" si="6"/>
        <v>0.44018576947967947</v>
      </c>
      <c r="L52" s="1">
        <f t="shared" si="7"/>
        <v>25850490515.336117</v>
      </c>
      <c r="M52" s="1">
        <f t="shared" si="0"/>
        <v>4401857694.7967949</v>
      </c>
      <c r="N52" s="1">
        <f t="shared" si="8"/>
        <v>59.736889734378558</v>
      </c>
      <c r="O52" s="6">
        <f t="shared" si="9"/>
        <v>0.98653937775702216</v>
      </c>
      <c r="P52" s="1">
        <f t="shared" si="10"/>
        <v>1.5928634233930972E-3</v>
      </c>
      <c r="Q52" s="1">
        <f t="shared" si="11"/>
        <v>1.1867758819589222E-2</v>
      </c>
      <c r="R52" s="1">
        <f t="shared" si="12"/>
        <v>1.0000000000000044</v>
      </c>
      <c r="S52" s="1">
        <f t="shared" si="18"/>
        <v>16.002922297455779</v>
      </c>
    </row>
    <row r="53" spans="1:32">
      <c r="A53" s="1">
        <f t="shared" si="13"/>
        <v>1176554746.6134539</v>
      </c>
      <c r="B53" s="1">
        <f t="shared" si="14"/>
        <v>8.2839058690130932E-2</v>
      </c>
      <c r="C53" s="1">
        <f t="shared" si="15"/>
        <v>0.16454327335952335</v>
      </c>
      <c r="D53" s="1">
        <f t="shared" si="16"/>
        <v>-4.3599504573753195E-3</v>
      </c>
      <c r="E53">
        <f t="shared" si="17"/>
        <v>1.3381109932289972</v>
      </c>
      <c r="F53" s="11">
        <f t="shared" si="19"/>
        <v>66.133881341465241</v>
      </c>
      <c r="G53" s="13">
        <f t="shared" si="20"/>
        <v>0.99999999999999656</v>
      </c>
      <c r="H53" s="1">
        <f t="shared" si="3"/>
        <v>5.0774286276353733</v>
      </c>
      <c r="I53" s="1">
        <f t="shared" si="4"/>
        <v>8.1322740572035244</v>
      </c>
      <c r="J53" s="1">
        <f t="shared" si="5"/>
        <v>2.6220379230884285</v>
      </c>
      <c r="K53" s="1">
        <f t="shared" si="6"/>
        <v>0.43143870273777618</v>
      </c>
      <c r="L53" s="1">
        <f t="shared" si="7"/>
        <v>26220379230.884285</v>
      </c>
      <c r="M53" s="1">
        <f t="shared" si="0"/>
        <v>4314387027.3777618</v>
      </c>
      <c r="N53" s="1">
        <f t="shared" si="8"/>
        <v>66.133881341465468</v>
      </c>
      <c r="O53" s="6">
        <f t="shared" si="9"/>
        <v>0.98762995092362438</v>
      </c>
      <c r="P53" s="1">
        <f t="shared" si="10"/>
        <v>1.6502336713220234E-3</v>
      </c>
      <c r="Q53" s="1">
        <f t="shared" si="11"/>
        <v>1.0719815405050147E-2</v>
      </c>
      <c r="R53" s="1">
        <f t="shared" si="12"/>
        <v>0.99999999999999656</v>
      </c>
      <c r="S53" s="1">
        <f t="shared" si="18"/>
        <v>16.56099301030639</v>
      </c>
    </row>
    <row r="54" spans="1:32">
      <c r="A54" s="1">
        <f t="shared" si="13"/>
        <v>1117727009.2827811</v>
      </c>
      <c r="B54" s="1">
        <f t="shared" si="14"/>
        <v>7.8697105755624386E-2</v>
      </c>
      <c r="C54" s="1">
        <f t="shared" si="15"/>
        <v>0.15900088060442302</v>
      </c>
      <c r="D54" s="1">
        <f t="shared" si="16"/>
        <v>-4.1419529345065459E-3</v>
      </c>
      <c r="E54">
        <f t="shared" si="17"/>
        <v>1.3605591765729208</v>
      </c>
      <c r="F54" s="11">
        <f t="shared" si="19"/>
        <v>73.221026409335678</v>
      </c>
      <c r="G54" s="13">
        <f t="shared" si="20"/>
        <v>0.99999999999999556</v>
      </c>
      <c r="H54" s="1">
        <f t="shared" si="3"/>
        <v>5.2892733436356982</v>
      </c>
      <c r="I54" s="1">
        <f t="shared" si="4"/>
        <v>8.556928561659026</v>
      </c>
      <c r="J54" s="1">
        <f t="shared" si="5"/>
        <v>2.6584025036935404</v>
      </c>
      <c r="K54" s="1">
        <f t="shared" si="6"/>
        <v>0.4226883390882758</v>
      </c>
      <c r="L54" s="1">
        <f t="shared" si="7"/>
        <v>26584025036.935402</v>
      </c>
      <c r="M54" s="1">
        <f t="shared" si="0"/>
        <v>4226883390.8827581</v>
      </c>
      <c r="N54" s="1">
        <f t="shared" si="8"/>
        <v>73.221026409336005</v>
      </c>
      <c r="O54" s="6">
        <f t="shared" si="9"/>
        <v>0.98860831888554479</v>
      </c>
      <c r="P54" s="1">
        <f t="shared" si="10"/>
        <v>1.7094486360814377E-3</v>
      </c>
      <c r="Q54" s="1">
        <f t="shared" si="11"/>
        <v>9.6822324783691731E-3</v>
      </c>
      <c r="R54" s="1">
        <f t="shared" si="12"/>
        <v>0.99999999999999545</v>
      </c>
      <c r="S54" s="1">
        <f t="shared" si="18"/>
        <v>17.138269861407277</v>
      </c>
    </row>
    <row r="55" spans="1:32">
      <c r="A55" s="1">
        <f t="shared" si="13"/>
        <v>1061840658.818642</v>
      </c>
      <c r="B55" s="1">
        <f t="shared" si="14"/>
        <v>7.4762250467843155E-2</v>
      </c>
      <c r="C55" s="1">
        <f t="shared" si="15"/>
        <v>0.15364727713414578</v>
      </c>
      <c r="D55" s="1">
        <f t="shared" si="16"/>
        <v>-3.9348552877812304E-3</v>
      </c>
      <c r="E55">
        <f t="shared" si="17"/>
        <v>1.383446322871785</v>
      </c>
      <c r="F55" s="11">
        <f t="shared" si="19"/>
        <v>81.072747299498332</v>
      </c>
      <c r="G55" s="13">
        <f t="shared" si="20"/>
        <v>1</v>
      </c>
      <c r="H55" s="1">
        <f t="shared" si="3"/>
        <v>5.5084134170950767</v>
      </c>
      <c r="I55" s="1">
        <f t="shared" si="4"/>
        <v>9.0040406096095733</v>
      </c>
      <c r="J55" s="1">
        <f t="shared" si="5"/>
        <v>2.6941528185960002</v>
      </c>
      <c r="K55" s="1">
        <f t="shared" si="6"/>
        <v>0.41394924476055961</v>
      </c>
      <c r="L55" s="1">
        <f t="shared" si="7"/>
        <v>26941528185.960003</v>
      </c>
      <c r="M55" s="1">
        <f t="shared" si="0"/>
        <v>4139492447.6055961</v>
      </c>
      <c r="N55" s="1">
        <f t="shared" si="8"/>
        <v>81.072747299498332</v>
      </c>
      <c r="O55" s="6">
        <f t="shared" si="9"/>
        <v>0.98948489059195333</v>
      </c>
      <c r="P55" s="1">
        <f t="shared" si="10"/>
        <v>1.7705802830990831E-3</v>
      </c>
      <c r="Q55" s="1">
        <f t="shared" si="11"/>
        <v>8.7445291249478464E-3</v>
      </c>
      <c r="R55" s="1">
        <f t="shared" si="12"/>
        <v>1.0000000000000002</v>
      </c>
      <c r="S55" s="1">
        <f t="shared" si="18"/>
        <v>17.735426561584084</v>
      </c>
    </row>
    <row r="56" spans="1:32">
      <c r="A56" s="1">
        <f t="shared" si="13"/>
        <v>1008748625.8777099</v>
      </c>
      <c r="B56" s="1">
        <f t="shared" si="14"/>
        <v>7.1024137944451005E-2</v>
      </c>
      <c r="C56" s="1">
        <f t="shared" si="15"/>
        <v>0.14847579910917794</v>
      </c>
      <c r="D56" s="1">
        <f t="shared" si="16"/>
        <v>-3.7381125233921508E-3</v>
      </c>
      <c r="E56">
        <f t="shared" si="17"/>
        <v>1.4067757749747472</v>
      </c>
      <c r="F56" s="11">
        <f t="shared" si="19"/>
        <v>89.7714870734534</v>
      </c>
      <c r="G56" s="13">
        <f t="shared" si="20"/>
        <v>0.99999999999999589</v>
      </c>
      <c r="H56" s="1">
        <f t="shared" si="3"/>
        <v>5.7351043469695364</v>
      </c>
      <c r="I56" s="1">
        <f t="shared" si="4"/>
        <v>9.4747816372438773</v>
      </c>
      <c r="J56" s="1">
        <f t="shared" si="5"/>
        <v>2.7292987820232844</v>
      </c>
      <c r="K56" s="1">
        <f t="shared" si="6"/>
        <v>0.40523481766861319</v>
      </c>
      <c r="L56" s="1">
        <f t="shared" si="7"/>
        <v>27292987820.232845</v>
      </c>
      <c r="M56" s="1">
        <f t="shared" si="0"/>
        <v>4052348176.686132</v>
      </c>
      <c r="N56" s="1">
        <f t="shared" si="8"/>
        <v>89.77148707345377</v>
      </c>
      <c r="O56" s="6">
        <f t="shared" si="9"/>
        <v>0.99026910179750383</v>
      </c>
      <c r="P56" s="1">
        <f t="shared" si="10"/>
        <v>1.8337025214188027E-3</v>
      </c>
      <c r="Q56" s="1">
        <f t="shared" si="11"/>
        <v>7.8971956810732248E-3</v>
      </c>
      <c r="R56" s="1">
        <f t="shared" si="12"/>
        <v>0.99999999999999589</v>
      </c>
      <c r="S56" s="1">
        <f t="shared" si="18"/>
        <v>18.353159345491989</v>
      </c>
    </row>
    <row r="57" spans="1:32">
      <c r="A57" s="1">
        <f t="shared" si="13"/>
        <v>958311194.58382428</v>
      </c>
      <c r="B57" s="1">
        <f t="shared" si="14"/>
        <v>6.7472931047228443E-2</v>
      </c>
      <c r="C57" s="1">
        <f t="shared" si="15"/>
        <v>0.14348004727424199</v>
      </c>
      <c r="D57" s="1">
        <f t="shared" si="16"/>
        <v>-3.5512068972225613E-3</v>
      </c>
      <c r="E57">
        <f t="shared" si="17"/>
        <v>1.4305512834356544</v>
      </c>
      <c r="F57" s="11">
        <f t="shared" si="19"/>
        <v>99.408573197559278</v>
      </c>
      <c r="G57" s="13">
        <f t="shared" si="20"/>
        <v>0.99999999999999756</v>
      </c>
      <c r="H57" s="1">
        <f t="shared" si="3"/>
        <v>5.9696101931764787</v>
      </c>
      <c r="I57" s="1">
        <f t="shared" si="4"/>
        <v>9.9703848068948435</v>
      </c>
      <c r="J57" s="1">
        <f t="shared" si="5"/>
        <v>2.76385019239487</v>
      </c>
      <c r="K57" s="1">
        <f t="shared" si="6"/>
        <v>0.39655735626373878</v>
      </c>
      <c r="L57" s="1">
        <f t="shared" si="7"/>
        <v>27638501923.9487</v>
      </c>
      <c r="M57" s="1">
        <f t="shared" si="0"/>
        <v>3965573562.6373878</v>
      </c>
      <c r="N57" s="1">
        <f t="shared" si="8"/>
        <v>99.408573197559519</v>
      </c>
      <c r="O57" s="6">
        <f t="shared" si="9"/>
        <v>0.99096950046865273</v>
      </c>
      <c r="P57" s="1">
        <f t="shared" si="10"/>
        <v>1.8988912887529465E-3</v>
      </c>
      <c r="Q57" s="1">
        <f t="shared" si="11"/>
        <v>7.1316082425917421E-3</v>
      </c>
      <c r="R57" s="1">
        <f t="shared" si="12"/>
        <v>0.99999999999999745</v>
      </c>
      <c r="S57" s="1">
        <f t="shared" si="18"/>
        <v>18.992187776405906</v>
      </c>
    </row>
    <row r="58" spans="1:32">
      <c r="A58" s="1">
        <f t="shared" si="13"/>
        <v>910395634.85463297</v>
      </c>
      <c r="B58" s="1">
        <f t="shared" si="14"/>
        <v>6.4099284494867015E-2</v>
      </c>
      <c r="C58" s="1">
        <f t="shared" si="15"/>
        <v>0.13865387286890307</v>
      </c>
      <c r="D58" s="1">
        <f t="shared" si="16"/>
        <v>-3.3736465523614284E-3</v>
      </c>
      <c r="E58">
        <f t="shared" si="17"/>
        <v>1.4547769846941403</v>
      </c>
      <c r="F58" s="11">
        <f t="shared" si="19"/>
        <v>110.08517416096348</v>
      </c>
      <c r="G58" s="13">
        <f t="shared" si="20"/>
        <v>0.99999999999999922</v>
      </c>
      <c r="H58" s="1">
        <f t="shared" si="3"/>
        <v>6.2122038808501063</v>
      </c>
      <c r="I58" s="1">
        <f t="shared" si="4"/>
        <v>10.492148214782498</v>
      </c>
      <c r="J58" s="1">
        <f t="shared" si="5"/>
        <v>2.7978167283611097</v>
      </c>
      <c r="K58" s="1">
        <f t="shared" si="6"/>
        <v>0.38792812496467161</v>
      </c>
      <c r="L58" s="1">
        <f t="shared" si="7"/>
        <v>27978167283.611095</v>
      </c>
      <c r="M58" s="1">
        <f t="shared" si="0"/>
        <v>3879281249.6467161</v>
      </c>
      <c r="N58" s="1">
        <f t="shared" si="8"/>
        <v>110.08517416096356</v>
      </c>
      <c r="O58" s="6">
        <f t="shared" si="9"/>
        <v>0.99159382551798625</v>
      </c>
      <c r="P58" s="1">
        <f t="shared" si="10"/>
        <v>1.9662246395083663E-3</v>
      </c>
      <c r="Q58" s="1">
        <f t="shared" si="11"/>
        <v>6.4399498425047018E-3</v>
      </c>
      <c r="R58" s="1">
        <f t="shared" si="12"/>
        <v>0.99999999999999933</v>
      </c>
      <c r="S58" s="1">
        <f t="shared" si="18"/>
        <v>19.653255575316539</v>
      </c>
    </row>
    <row r="59" spans="1:32">
      <c r="A59" s="1">
        <f t="shared" si="13"/>
        <v>864875853.11190128</v>
      </c>
      <c r="B59" s="1">
        <f t="shared" si="14"/>
        <v>6.0894320270123661E-2</v>
      </c>
      <c r="C59" s="1">
        <f t="shared" si="15"/>
        <v>0.13399136467797834</v>
      </c>
      <c r="D59" s="1">
        <f t="shared" si="16"/>
        <v>-3.2049642247433535E-3</v>
      </c>
      <c r="E59">
        <f t="shared" si="17"/>
        <v>1.4794573813058118</v>
      </c>
      <c r="F59" s="11">
        <f t="shared" si="19"/>
        <v>121.91335898795748</v>
      </c>
      <c r="G59" s="13">
        <f t="shared" si="20"/>
        <v>0.99999999999999967</v>
      </c>
      <c r="H59" s="1">
        <f t="shared" si="3"/>
        <v>6.4631675138416691</v>
      </c>
      <c r="I59" s="1">
        <f t="shared" si="4"/>
        <v>11.041438266274803</v>
      </c>
      <c r="J59" s="1">
        <f t="shared" si="5"/>
        <v>2.83120794557238</v>
      </c>
      <c r="K59" s="1">
        <f t="shared" si="6"/>
        <v>0.37935741631437864</v>
      </c>
      <c r="L59" s="1">
        <f t="shared" si="7"/>
        <v>28312079455.723801</v>
      </c>
      <c r="M59" s="1">
        <f t="shared" si="0"/>
        <v>3793574163.1437864</v>
      </c>
      <c r="N59" s="1">
        <f t="shared" si="8"/>
        <v>121.91335898795752</v>
      </c>
      <c r="O59" s="6">
        <f t="shared" si="9"/>
        <v>0.99214907921820195</v>
      </c>
      <c r="P59" s="1">
        <f t="shared" si="10"/>
        <v>2.0357828355943488E-3</v>
      </c>
      <c r="Q59" s="1">
        <f t="shared" si="11"/>
        <v>5.8151379462034894E-3</v>
      </c>
      <c r="R59" s="1">
        <f t="shared" si="12"/>
        <v>0.99999999999999978</v>
      </c>
      <c r="S59" s="1">
        <f t="shared" si="18"/>
        <v>20.337131475218548</v>
      </c>
    </row>
    <row r="60" spans="1:32">
      <c r="A60" s="1">
        <f t="shared" ref="A60:A101" si="21">A59*0.95</f>
        <v>821632060.45630622</v>
      </c>
      <c r="B60" s="1">
        <f t="shared" si="14"/>
        <v>5.7849604256617476E-2</v>
      </c>
      <c r="C60" s="1">
        <f t="shared" si="15"/>
        <v>0.12948683709781661</v>
      </c>
      <c r="D60" s="1">
        <f t="shared" si="16"/>
        <v>-3.0447160135061851E-3</v>
      </c>
      <c r="E60">
        <f t="shared" si="17"/>
        <v>1.5045973240496904</v>
      </c>
      <c r="F60" s="11">
        <f t="shared" si="19"/>
        <v>135.01727069650627</v>
      </c>
      <c r="G60" s="13">
        <f t="shared" si="20"/>
        <v>1.0000000000000002</v>
      </c>
      <c r="H60" s="1">
        <f t="shared" si="3"/>
        <v>6.7227926977981758</v>
      </c>
      <c r="I60" s="1">
        <f t="shared" si="4"/>
        <v>11.619693227297622</v>
      </c>
      <c r="J60" s="1">
        <f t="shared" si="5"/>
        <v>2.8640332740922649</v>
      </c>
      <c r="K60" s="1">
        <f t="shared" si="6"/>
        <v>0.37085461000511144</v>
      </c>
      <c r="L60" s="1">
        <f t="shared" si="7"/>
        <v>28640332740.922649</v>
      </c>
      <c r="M60" s="1">
        <f t="shared" si="0"/>
        <v>3708546100.0511146</v>
      </c>
      <c r="N60" s="1">
        <f t="shared" si="8"/>
        <v>135.01727069650624</v>
      </c>
      <c r="O60" s="6">
        <f t="shared" si="9"/>
        <v>0.99264159366565863</v>
      </c>
      <c r="P60" s="1">
        <f t="shared" si="10"/>
        <v>2.1076484398675887E-3</v>
      </c>
      <c r="Q60" s="1">
        <f t="shared" si="11"/>
        <v>5.2507578944739021E-3</v>
      </c>
      <c r="R60" s="1">
        <f t="shared" si="12"/>
        <v>1</v>
      </c>
      <c r="S60" s="1">
        <f t="shared" si="18"/>
        <v>21.04461010150003</v>
      </c>
    </row>
    <row r="61" spans="1:32">
      <c r="A61" s="1">
        <f t="shared" si="21"/>
        <v>780550457.43349087</v>
      </c>
      <c r="B61" s="1">
        <f t="shared" si="14"/>
        <v>5.4957124043786602E-2</v>
      </c>
      <c r="C61" s="1">
        <f t="shared" si="15"/>
        <v>0.1251348191097246</v>
      </c>
      <c r="D61" s="1">
        <f t="shared" si="16"/>
        <v>-2.8924802128308738E-3</v>
      </c>
      <c r="E61">
        <f t="shared" si="17"/>
        <v>1.5302019957566622</v>
      </c>
      <c r="F61" s="11">
        <f t="shared" si="19"/>
        <v>149.534425939622</v>
      </c>
      <c r="G61" s="13">
        <f t="shared" si="20"/>
        <v>0.99999999999999756</v>
      </c>
      <c r="H61" s="1">
        <f t="shared" si="3"/>
        <v>6.9913808731616811</v>
      </c>
      <c r="I61" s="1">
        <f t="shared" si="4"/>
        <v>12.228426960963636</v>
      </c>
      <c r="J61" s="1">
        <f t="shared" si="5"/>
        <v>2.896302016378137</v>
      </c>
      <c r="K61" s="1">
        <f t="shared" si="6"/>
        <v>0.36242822890660881</v>
      </c>
      <c r="L61" s="1">
        <f t="shared" si="7"/>
        <v>28963020163.781372</v>
      </c>
      <c r="M61" s="1">
        <f t="shared" si="0"/>
        <v>3624282289.0660882</v>
      </c>
      <c r="N61" s="1">
        <f t="shared" si="8"/>
        <v>149.53442593962237</v>
      </c>
      <c r="O61" s="6">
        <f t="shared" si="9"/>
        <v>0.99307709167113689</v>
      </c>
      <c r="P61" s="1">
        <f t="shared" si="10"/>
        <v>2.181906412109756E-3</v>
      </c>
      <c r="Q61" s="1">
        <f t="shared" si="11"/>
        <v>4.741001916750932E-3</v>
      </c>
      <c r="R61" s="1">
        <f t="shared" si="12"/>
        <v>0.99999999999999767</v>
      </c>
      <c r="S61" s="1">
        <f t="shared" si="18"/>
        <v>21.776512879365583</v>
      </c>
    </row>
    <row r="62" spans="1:32">
      <c r="A62" s="1">
        <f t="shared" si="21"/>
        <v>741522934.56181633</v>
      </c>
      <c r="B62" s="1">
        <f t="shared" si="14"/>
        <v>5.2209267841597275E-2</v>
      </c>
      <c r="C62" s="1">
        <f t="shared" si="15"/>
        <v>0.12093004406508216</v>
      </c>
      <c r="D62" s="1">
        <f t="shared" si="16"/>
        <v>-2.7478562021893277E-3</v>
      </c>
      <c r="E62">
        <f t="shared" si="17"/>
        <v>1.5562768967167782</v>
      </c>
      <c r="F62" s="11">
        <f t="shared" si="19"/>
        <v>165.61715437791059</v>
      </c>
      <c r="G62" s="13">
        <f t="shared" si="20"/>
        <v>1.0000000000000016</v>
      </c>
      <c r="H62" s="1">
        <f t="shared" si="3"/>
        <v>7.2692436584395832</v>
      </c>
      <c r="I62" s="1">
        <f t="shared" si="4"/>
        <v>12.869232858951241</v>
      </c>
      <c r="J62" s="1">
        <f t="shared" si="5"/>
        <v>2.9280233457610723</v>
      </c>
      <c r="K62" s="1">
        <f t="shared" si="6"/>
        <v>0.35408599222647574</v>
      </c>
      <c r="L62" s="1">
        <f t="shared" si="7"/>
        <v>29280233457.610722</v>
      </c>
      <c r="M62" s="1">
        <f t="shared" si="0"/>
        <v>3540859922.2647576</v>
      </c>
      <c r="N62" s="1">
        <f t="shared" si="8"/>
        <v>165.61715437791034</v>
      </c>
      <c r="O62" s="6">
        <f t="shared" si="9"/>
        <v>0.99346074245472571</v>
      </c>
      <c r="P62" s="1">
        <f t="shared" si="10"/>
        <v>2.2586442074672354E-3</v>
      </c>
      <c r="Q62" s="1">
        <f t="shared" si="11"/>
        <v>4.2806133378086664E-3</v>
      </c>
      <c r="R62" s="1">
        <f t="shared" si="12"/>
        <v>1.0000000000000016</v>
      </c>
      <c r="S62" s="1">
        <f t="shared" si="18"/>
        <v>22.533688969247866</v>
      </c>
    </row>
    <row r="63" spans="1:32">
      <c r="A63" s="1">
        <f t="shared" si="21"/>
        <v>704446787.83372545</v>
      </c>
      <c r="B63" s="1">
        <f t="shared" si="14"/>
        <v>4.9598804449517406E-2</v>
      </c>
      <c r="C63" s="1">
        <f t="shared" si="15"/>
        <v>0.11686744019826335</v>
      </c>
      <c r="D63" s="1">
        <f t="shared" si="16"/>
        <v>-2.6104633920798689E-3</v>
      </c>
      <c r="E63">
        <f t="shared" si="17"/>
        <v>1.5828278315359734</v>
      </c>
      <c r="F63" s="11">
        <f t="shared" si="19"/>
        <v>183.43419278353758</v>
      </c>
      <c r="G63" s="13">
        <f t="shared" si="20"/>
        <v>1.0000000000000029</v>
      </c>
      <c r="H63" s="1">
        <f t="shared" si="3"/>
        <v>7.5567032041047479</v>
      </c>
      <c r="I63" s="1">
        <f t="shared" si="4"/>
        <v>13.543787977650014</v>
      </c>
      <c r="J63" s="1">
        <f t="shared" si="5"/>
        <v>2.9592063053646576</v>
      </c>
      <c r="K63" s="1">
        <f t="shared" si="6"/>
        <v>0.34583486592652796</v>
      </c>
      <c r="L63" s="1">
        <f t="shared" si="7"/>
        <v>29592063053.646576</v>
      </c>
      <c r="M63" s="1">
        <f t="shared" si="0"/>
        <v>3458348659.2652798</v>
      </c>
      <c r="N63" s="1">
        <f t="shared" si="8"/>
        <v>183.43419278353707</v>
      </c>
      <c r="O63" s="6">
        <f t="shared" si="9"/>
        <v>0.9937972125146618</v>
      </c>
      <c r="P63" s="1">
        <f t="shared" si="10"/>
        <v>2.3379518773111482E-3</v>
      </c>
      <c r="Q63" s="1">
        <f t="shared" si="11"/>
        <v>3.8648356080297069E-3</v>
      </c>
      <c r="R63" s="1">
        <f t="shared" si="12"/>
        <v>1.0000000000000027</v>
      </c>
      <c r="S63" s="1">
        <f t="shared" si="18"/>
        <v>23.317016231185438</v>
      </c>
    </row>
    <row r="64" spans="1:32">
      <c r="A64" s="1">
        <f t="shared" si="21"/>
        <v>669224448.44203913</v>
      </c>
      <c r="B64" s="1">
        <f t="shared" si="14"/>
        <v>4.7118864227041528E-2</v>
      </c>
      <c r="C64" s="1">
        <f t="shared" si="15"/>
        <v>0.11294212179358303</v>
      </c>
      <c r="D64" s="1">
        <f t="shared" si="16"/>
        <v>-2.4799402224758779E-3</v>
      </c>
      <c r="E64">
        <f t="shared" si="17"/>
        <v>1.6098608973243094</v>
      </c>
      <c r="F64" s="11">
        <f t="shared" si="19"/>
        <v>203.1724504829896</v>
      </c>
      <c r="G64" s="13">
        <f t="shared" si="20"/>
        <v>0.99999999999999911</v>
      </c>
      <c r="H64" s="1">
        <f t="shared" si="3"/>
        <v>7.8540925574927218</v>
      </c>
      <c r="I64" s="1">
        <f t="shared" si="4"/>
        <v>14.253857389597728</v>
      </c>
      <c r="J64" s="1">
        <f t="shared" si="5"/>
        <v>2.9898598074090468</v>
      </c>
      <c r="K64" s="1">
        <f t="shared" si="6"/>
        <v>0.33768111051413124</v>
      </c>
      <c r="L64" s="1">
        <f t="shared" si="7"/>
        <v>29898598074.090469</v>
      </c>
      <c r="M64" s="1">
        <f t="shared" si="0"/>
        <v>3376811105.1413126</v>
      </c>
      <c r="N64" s="1">
        <f t="shared" si="8"/>
        <v>203.17245048298977</v>
      </c>
      <c r="O64" s="6">
        <f t="shared" si="9"/>
        <v>0.99409071202856936</v>
      </c>
      <c r="P64" s="1">
        <f t="shared" si="10"/>
        <v>2.4199221725001766E-3</v>
      </c>
      <c r="Q64" s="1">
        <f t="shared" si="11"/>
        <v>3.4893657989292937E-3</v>
      </c>
      <c r="R64" s="1">
        <f t="shared" si="12"/>
        <v>0.99999999999999889</v>
      </c>
      <c r="S64" s="1">
        <f t="shared" si="18"/>
        <v>24.127402219167667</v>
      </c>
    </row>
    <row r="65" spans="1:19">
      <c r="A65" s="1">
        <f t="shared" si="21"/>
        <v>635763226.01993716</v>
      </c>
      <c r="B65" s="1">
        <f t="shared" si="14"/>
        <v>4.4762921015689454E-2</v>
      </c>
      <c r="C65" s="1">
        <f t="shared" si="15"/>
        <v>0.10914938094131066</v>
      </c>
      <c r="D65" s="1">
        <f t="shared" si="16"/>
        <v>-2.355943211352074E-3</v>
      </c>
      <c r="E65">
        <f t="shared" si="17"/>
        <v>1.6373824731082893</v>
      </c>
      <c r="F65" s="11">
        <f t="shared" si="19"/>
        <v>225.0389645248859</v>
      </c>
      <c r="G65" s="13">
        <f t="shared" si="20"/>
        <v>1.0000000000000024</v>
      </c>
      <c r="H65" s="1">
        <f t="shared" si="3"/>
        <v>8.161756039071788</v>
      </c>
      <c r="I65" s="1">
        <f t="shared" si="4"/>
        <v>15.001298761270149</v>
      </c>
      <c r="J65" s="1">
        <f t="shared" si="5"/>
        <v>3.0199926328526607</v>
      </c>
      <c r="K65" s="1">
        <f t="shared" si="6"/>
        <v>0.32963032632318684</v>
      </c>
      <c r="L65" s="1">
        <f t="shared" si="7"/>
        <v>30199926328.526608</v>
      </c>
      <c r="M65" s="1">
        <f t="shared" si="0"/>
        <v>3296303263.2318683</v>
      </c>
      <c r="N65" s="1">
        <f t="shared" si="8"/>
        <v>225.03896452488533</v>
      </c>
      <c r="O65" s="6">
        <f t="shared" si="9"/>
        <v>0.99434503713059363</v>
      </c>
      <c r="P65" s="1">
        <f t="shared" si="10"/>
        <v>2.5046506490484892E-3</v>
      </c>
      <c r="Q65" s="1">
        <f t="shared" si="11"/>
        <v>3.1503122203604141E-3</v>
      </c>
      <c r="R65" s="1">
        <f t="shared" si="12"/>
        <v>1.0000000000000024</v>
      </c>
      <c r="S65" s="1">
        <f t="shared" si="18"/>
        <v>24.96578520647062</v>
      </c>
    </row>
    <row r="66" spans="1:19">
      <c r="A66" s="1">
        <f t="shared" si="21"/>
        <v>603975064.71894026</v>
      </c>
      <c r="B66" s="1">
        <f t="shared" si="14"/>
        <v>4.2524774964904977E-2</v>
      </c>
      <c r="C66" s="1">
        <f t="shared" si="15"/>
        <v>0.10548467982549962</v>
      </c>
      <c r="D66" s="1">
        <f t="shared" si="16"/>
        <v>-2.2381460507844772E-3</v>
      </c>
      <c r="E66">
        <f t="shared" si="17"/>
        <v>1.6653992103692887</v>
      </c>
      <c r="F66" s="11">
        <f t="shared" si="19"/>
        <v>249.26306492801871</v>
      </c>
      <c r="G66" s="13">
        <f t="shared" si="20"/>
        <v>1.0000000000000016</v>
      </c>
      <c r="H66" s="1">
        <f t="shared" si="3"/>
        <v>8.480049630470246</v>
      </c>
      <c r="I66" s="1">
        <f t="shared" si="4"/>
        <v>15.788067168846803</v>
      </c>
      <c r="J66" s="1">
        <f t="shared" si="5"/>
        <v>3.0496134313293135</v>
      </c>
      <c r="K66" s="1">
        <f t="shared" si="6"/>
        <v>0.32168749639531591</v>
      </c>
      <c r="L66" s="1">
        <f t="shared" si="7"/>
        <v>30496134313.293137</v>
      </c>
      <c r="M66" s="1">
        <f t="shared" si="0"/>
        <v>3216874963.9531593</v>
      </c>
      <c r="N66" s="1">
        <f t="shared" si="8"/>
        <v>249.26306492801831</v>
      </c>
      <c r="O66" s="6">
        <f t="shared" si="9"/>
        <v>0.99456360839105051</v>
      </c>
      <c r="P66" s="1">
        <f t="shared" si="10"/>
        <v>2.5922357762178413E-3</v>
      </c>
      <c r="Q66" s="1">
        <f t="shared" si="11"/>
        <v>2.8441558327332896E-3</v>
      </c>
      <c r="R66" s="1">
        <f t="shared" si="12"/>
        <v>1.0000000000000016</v>
      </c>
      <c r="S66" s="1">
        <f t="shared" si="18"/>
        <v>25.833135243031425</v>
      </c>
    </row>
    <row r="67" spans="1:19">
      <c r="A67" s="1">
        <f t="shared" si="21"/>
        <v>573776311.48299325</v>
      </c>
      <c r="B67" s="1">
        <f t="shared" si="14"/>
        <v>4.0398536216659731E-2</v>
      </c>
      <c r="C67" s="1">
        <f t="shared" si="15"/>
        <v>0.10194364349311541</v>
      </c>
      <c r="D67" s="1">
        <f t="shared" si="16"/>
        <v>-2.1262387482452461E-3</v>
      </c>
      <c r="E67">
        <f t="shared" si="17"/>
        <v>1.6939180246187537</v>
      </c>
      <c r="F67" s="11">
        <f t="shared" si="19"/>
        <v>276.09877254400402</v>
      </c>
      <c r="G67" s="13">
        <f t="shared" si="20"/>
        <v>0.99999999999999833</v>
      </c>
      <c r="H67" s="1">
        <f t="shared" si="3"/>
        <v>8.8093413746540588</v>
      </c>
      <c r="I67" s="1">
        <f t="shared" si="4"/>
        <v>16.616220164165028</v>
      </c>
      <c r="J67" s="1">
        <f t="shared" si="5"/>
        <v>3.0787307213433306</v>
      </c>
      <c r="K67" s="1">
        <f t="shared" si="6"/>
        <v>0.31385702706792656</v>
      </c>
      <c r="L67" s="1">
        <f t="shared" si="7"/>
        <v>30787307213.433308</v>
      </c>
      <c r="M67" s="1">
        <f t="shared" si="0"/>
        <v>3138570270.6792655</v>
      </c>
      <c r="N67" s="1">
        <f t="shared" si="8"/>
        <v>276.09877254400448</v>
      </c>
      <c r="O67" s="6">
        <f t="shared" si="9"/>
        <v>0.99474950580712374</v>
      </c>
      <c r="P67" s="1">
        <f t="shared" si="10"/>
        <v>2.6827790470670874E-3</v>
      </c>
      <c r="Q67" s="1">
        <f t="shared" si="11"/>
        <v>2.5677151458071371E-3</v>
      </c>
      <c r="R67" s="1">
        <f t="shared" si="12"/>
        <v>0.99999999999999789</v>
      </c>
      <c r="S67" s="1">
        <f t="shared" si="18"/>
        <v>26.730455245932312</v>
      </c>
    </row>
    <row r="68" spans="1:19">
      <c r="A68" s="1">
        <f t="shared" si="21"/>
        <v>545087495.90884352</v>
      </c>
      <c r="B68" s="1">
        <f t="shared" si="14"/>
        <v>3.8378609405826734E-2</v>
      </c>
      <c r="C68" s="1">
        <f t="shared" si="15"/>
        <v>9.8522053059834719E-2</v>
      </c>
      <c r="D68" s="1">
        <f t="shared" si="16"/>
        <v>-2.0199268108329962E-3</v>
      </c>
      <c r="E68">
        <f t="shared" si="17"/>
        <v>1.7229460879286755</v>
      </c>
      <c r="F68" s="11">
        <f t="shared" si="19"/>
        <v>305.82745448079459</v>
      </c>
      <c r="G68" s="13">
        <f t="shared" si="20"/>
        <v>0.99999999999999833</v>
      </c>
      <c r="H68" s="1">
        <f t="shared" si="3"/>
        <v>9.1500117886568688</v>
      </c>
      <c r="I68" s="1">
        <f t="shared" si="4"/>
        <v>17.487923103696307</v>
      </c>
      <c r="J68" s="1">
        <f t="shared" si="5"/>
        <v>3.1073528906894685</v>
      </c>
      <c r="K68" s="1">
        <f t="shared" si="6"/>
        <v>0.3061427863721386</v>
      </c>
      <c r="L68" s="1">
        <f t="shared" si="7"/>
        <v>31073528906.894684</v>
      </c>
      <c r="M68" s="1">
        <f t="shared" si="0"/>
        <v>3061427863.721386</v>
      </c>
      <c r="N68" s="1">
        <f t="shared" si="8"/>
        <v>305.8274544807951</v>
      </c>
      <c r="O68" s="6">
        <f t="shared" si="9"/>
        <v>0.99490550059399208</v>
      </c>
      <c r="P68" s="1">
        <f t="shared" si="10"/>
        <v>2.7763850915030631E-3</v>
      </c>
      <c r="Q68" s="1">
        <f t="shared" si="11"/>
        <v>2.3181143145031774E-3</v>
      </c>
      <c r="R68" s="1">
        <f t="shared" si="12"/>
        <v>0.99999999999999822</v>
      </c>
      <c r="S68" s="1">
        <f t="shared" si="18"/>
        <v>27.658782124089971</v>
      </c>
    </row>
    <row r="69" spans="1:19">
      <c r="A69" s="1">
        <f t="shared" si="21"/>
        <v>517833121.11340129</v>
      </c>
      <c r="B69" s="1">
        <f t="shared" si="14"/>
        <v>3.6459678935535395E-2</v>
      </c>
      <c r="C69" s="1">
        <f t="shared" si="15"/>
        <v>9.5215839313039119E-2</v>
      </c>
      <c r="D69" s="1">
        <f t="shared" si="16"/>
        <v>-1.9189304702913398E-3</v>
      </c>
      <c r="E69">
        <f t="shared" si="17"/>
        <v>1.7524908223429745</v>
      </c>
      <c r="F69" s="11">
        <f t="shared" si="19"/>
        <v>338.76076470258448</v>
      </c>
      <c r="G69" s="13">
        <f t="shared" si="20"/>
        <v>0.99999999999999778</v>
      </c>
      <c r="H69" s="1">
        <f t="shared" si="3"/>
        <v>9.5024542892734569</v>
      </c>
      <c r="I69" s="1">
        <f t="shared" si="4"/>
        <v>18.405454754028362</v>
      </c>
      <c r="J69" s="1">
        <f t="shared" si="5"/>
        <v>3.1354881970682409</v>
      </c>
      <c r="K69" s="1">
        <f t="shared" si="6"/>
        <v>0.29854814033998034</v>
      </c>
      <c r="L69" s="1">
        <f t="shared" si="7"/>
        <v>31354881970.682407</v>
      </c>
      <c r="M69" s="1">
        <f t="shared" ref="M69:M132" si="22">L69*C69</f>
        <v>2985481403.3998036</v>
      </c>
      <c r="N69" s="1">
        <f t="shared" si="8"/>
        <v>338.76076470258522</v>
      </c>
      <c r="O69" s="6">
        <f t="shared" si="9"/>
        <v>0.99503408404686045</v>
      </c>
      <c r="P69" s="1">
        <f t="shared" si="10"/>
        <v>2.8731617918862965E-3</v>
      </c>
      <c r="Q69" s="1">
        <f t="shared" si="11"/>
        <v>2.0927541612512771E-3</v>
      </c>
      <c r="R69" s="1">
        <f t="shared" si="12"/>
        <v>0.99999999999999811</v>
      </c>
      <c r="S69" s="1">
        <f t="shared" si="18"/>
        <v>28.619187938270173</v>
      </c>
    </row>
    <row r="70" spans="1:19">
      <c r="A70" s="1">
        <f t="shared" si="21"/>
        <v>491941465.05773121</v>
      </c>
      <c r="B70" s="1">
        <f t="shared" si="14"/>
        <v>3.4636694988758626E-2</v>
      </c>
      <c r="C70" s="1">
        <f t="shared" si="15"/>
        <v>9.2021076677034255E-2</v>
      </c>
      <c r="D70" s="1">
        <f t="shared" si="16"/>
        <v>-1.8229839467767683E-3</v>
      </c>
      <c r="E70">
        <f t="shared" si="17"/>
        <v>1.7825598941019409</v>
      </c>
      <c r="F70" s="11">
        <f t="shared" si="19"/>
        <v>375.24390037570953</v>
      </c>
      <c r="G70" s="13">
        <f t="shared" si="20"/>
        <v>0.99999999999999589</v>
      </c>
      <c r="H70" s="1">
        <f t="shared" ref="H70:H133" si="23">1/C70-1</f>
        <v>9.8670756321368973</v>
      </c>
      <c r="I70" s="1">
        <f t="shared" ref="I70:I133" si="24">(C71-C70)/D71/C70</f>
        <v>19.37121318801977</v>
      </c>
      <c r="J70" s="1">
        <f t="shared" ref="J70:J133" si="25">L70/10000000000</f>
        <v>3.163144768870612</v>
      </c>
      <c r="K70" s="1">
        <f t="shared" ref="K70:K133" si="26">M70/10000000000</f>
        <v>0.29107598731680234</v>
      </c>
      <c r="L70" s="1">
        <f t="shared" ref="L70:L133" si="27">L69-(A70-A69)/((C69+C70)/2)</f>
        <v>31631447688.70612</v>
      </c>
      <c r="M70" s="1">
        <f t="shared" si="22"/>
        <v>2910759873.1680236</v>
      </c>
      <c r="N70" s="1">
        <f t="shared" ref="N70:N133" si="28">I70^2</f>
        <v>375.24390037571106</v>
      </c>
      <c r="O70" s="6">
        <f t="shared" ref="O70:O133" si="29">B$2/$C70^3/$N70</f>
        <v>0.99513749372550186</v>
      </c>
      <c r="P70" s="1">
        <f t="shared" ref="P70:P133" si="30">C$2/$C70^4/$N70</f>
        <v>2.9732204012523846E-3</v>
      </c>
      <c r="Q70" s="1">
        <f t="shared" ref="Q70:Q133" si="31">D$2/$N70</f>
        <v>1.8892858732418418E-3</v>
      </c>
      <c r="R70" s="1">
        <f t="shared" ref="R70:R133" si="32">O70+P70+Q70</f>
        <v>0.99999999999999611</v>
      </c>
      <c r="S70" s="1">
        <f t="shared" si="18"/>
        <v>29.612781097573048</v>
      </c>
    </row>
    <row r="71" spans="1:19">
      <c r="A71" s="1">
        <f t="shared" si="21"/>
        <v>467344391.80484462</v>
      </c>
      <c r="B71" s="1">
        <f t="shared" ref="B71:B134" si="33">A71*A$2</f>
        <v>3.2904860239320689E-2</v>
      </c>
      <c r="C71" s="1">
        <f t="shared" ref="C71:C134" si="34">C70+D71*E70</f>
        <v>8.8933977509474099E-2</v>
      </c>
      <c r="D71" s="1">
        <f t="shared" ref="D71:D134" si="35">B71-B70</f>
        <v>-1.7318347494379369E-3</v>
      </c>
      <c r="E71">
        <f t="shared" ref="E71:E134" si="36">SQRT($B$2/C71+$C$2/C71^2+$D$2*C71^2+$E$2)</f>
        <v>1.8131612086178182</v>
      </c>
      <c r="F71" s="11">
        <f t="shared" si="19"/>
        <v>415.65920779928155</v>
      </c>
      <c r="G71" s="13">
        <f t="shared" si="20"/>
        <v>0.99999999999999933</v>
      </c>
      <c r="H71" s="1">
        <f t="shared" si="23"/>
        <v>10.244296364609021</v>
      </c>
      <c r="I71" s="1">
        <f t="shared" si="24"/>
        <v>20.387721986511437</v>
      </c>
      <c r="J71" s="1">
        <f t="shared" si="25"/>
        <v>3.1903306061089958</v>
      </c>
      <c r="K71" s="1">
        <f t="shared" si="26"/>
        <v>0.28372879037148435</v>
      </c>
      <c r="L71" s="1">
        <f t="shared" si="27"/>
        <v>31903306061.089958</v>
      </c>
      <c r="M71" s="1">
        <f t="shared" si="22"/>
        <v>2837287903.7148433</v>
      </c>
      <c r="N71" s="1">
        <f t="shared" si="28"/>
        <v>415.65920779928183</v>
      </c>
      <c r="O71" s="6">
        <f t="shared" si="29"/>
        <v>0.99521773719444895</v>
      </c>
      <c r="P71" s="1">
        <f t="shared" si="30"/>
        <v>3.0766756642153746E-3</v>
      </c>
      <c r="Q71" s="1">
        <f t="shared" si="31"/>
        <v>1.7055871413351254E-3</v>
      </c>
      <c r="R71" s="1">
        <f t="shared" si="32"/>
        <v>0.99999999999999944</v>
      </c>
      <c r="S71" s="1">
        <f t="shared" ref="S71:S134" si="37">S$5/C71</f>
        <v>30.640707593559583</v>
      </c>
    </row>
    <row r="72" spans="1:19">
      <c r="A72" s="1">
        <f t="shared" si="21"/>
        <v>443977172.21460235</v>
      </c>
      <c r="B72" s="1">
        <f t="shared" si="33"/>
        <v>3.1259617227354652E-2</v>
      </c>
      <c r="C72" s="1">
        <f t="shared" si="34"/>
        <v>8.5950886701427739E-2</v>
      </c>
      <c r="D72" s="1">
        <f t="shared" si="35"/>
        <v>-1.6452430119660369E-3</v>
      </c>
      <c r="E72">
        <f t="shared" si="36"/>
        <v>1.8443029061450238</v>
      </c>
      <c r="F72" s="11">
        <f t="shared" si="19"/>
        <v>460.43017537696556</v>
      </c>
      <c r="G72" s="13">
        <f t="shared" si="20"/>
        <v>1.0000000000000002</v>
      </c>
      <c r="H72" s="1">
        <f t="shared" si="23"/>
        <v>10.634551292923298</v>
      </c>
      <c r="I72" s="1">
        <f t="shared" si="24"/>
        <v>21.457636761231779</v>
      </c>
      <c r="J72" s="1">
        <f t="shared" si="25"/>
        <v>3.2170535814741625</v>
      </c>
      <c r="K72" s="1">
        <f t="shared" si="26"/>
        <v>0.27650860789370807</v>
      </c>
      <c r="L72" s="1">
        <f t="shared" si="27"/>
        <v>32170535814.741627</v>
      </c>
      <c r="M72" s="1">
        <f t="shared" si="22"/>
        <v>2765086078.9370809</v>
      </c>
      <c r="N72" s="1">
        <f t="shared" si="28"/>
        <v>460.43017537696545</v>
      </c>
      <c r="O72" s="6">
        <f t="shared" si="29"/>
        <v>0.9952766135342912</v>
      </c>
      <c r="P72" s="1">
        <f t="shared" si="30"/>
        <v>3.183645940623956E-3</v>
      </c>
      <c r="Q72" s="1">
        <f t="shared" si="31"/>
        <v>1.539740525085201E-3</v>
      </c>
      <c r="R72" s="1">
        <f t="shared" si="32"/>
        <v>1.0000000000000002</v>
      </c>
      <c r="S72" s="1">
        <f t="shared" si="37"/>
        <v>31.704152273215989</v>
      </c>
    </row>
    <row r="73" spans="1:19">
      <c r="A73" s="1">
        <f t="shared" si="21"/>
        <v>421778313.60387224</v>
      </c>
      <c r="B73" s="1">
        <f t="shared" si="33"/>
        <v>2.9696636365986923E-2</v>
      </c>
      <c r="C73" s="1">
        <f t="shared" si="34"/>
        <v>8.3068276556558185E-2</v>
      </c>
      <c r="D73" s="1">
        <f t="shared" si="35"/>
        <v>-1.5629808613677292E-3</v>
      </c>
      <c r="E73">
        <f t="shared" si="36"/>
        <v>1.8759933580934651</v>
      </c>
      <c r="F73" s="11">
        <f t="shared" si="19"/>
        <v>510.0258550895436</v>
      </c>
      <c r="G73" s="13">
        <f t="shared" si="20"/>
        <v>1.0000000000000022</v>
      </c>
      <c r="H73" s="1">
        <f t="shared" si="23"/>
        <v>11.038289964029001</v>
      </c>
      <c r="I73" s="1">
        <f t="shared" si="24"/>
        <v>22.5837520153216</v>
      </c>
      <c r="J73" s="1">
        <f t="shared" si="25"/>
        <v>3.2433214415000067</v>
      </c>
      <c r="K73" s="1">
        <f t="shared" si="26"/>
        <v>0.26941712246433747</v>
      </c>
      <c r="L73" s="1">
        <f t="shared" si="27"/>
        <v>32433214415.000065</v>
      </c>
      <c r="M73" s="1">
        <f t="shared" si="22"/>
        <v>2694171224.6433749</v>
      </c>
      <c r="N73" s="1">
        <f t="shared" si="28"/>
        <v>510.02585508954246</v>
      </c>
      <c r="O73" s="6">
        <f t="shared" si="29"/>
        <v>0.9953157328227269</v>
      </c>
      <c r="P73" s="1">
        <f t="shared" si="30"/>
        <v>3.2942533320448018E-3</v>
      </c>
      <c r="Q73" s="1">
        <f t="shared" si="31"/>
        <v>1.3900138452305221E-3</v>
      </c>
      <c r="R73" s="1">
        <f t="shared" si="32"/>
        <v>1.0000000000000022</v>
      </c>
      <c r="S73" s="1">
        <f t="shared" si="37"/>
        <v>32.804340151979034</v>
      </c>
    </row>
    <row r="74" spans="1:19">
      <c r="A74" s="1">
        <f t="shared" si="21"/>
        <v>400689397.92367864</v>
      </c>
      <c r="B74" s="1">
        <f t="shared" si="33"/>
        <v>2.8211804547687576E-2</v>
      </c>
      <c r="C74" s="1">
        <f t="shared" si="34"/>
        <v>8.028274192754277E-2</v>
      </c>
      <c r="D74" s="1">
        <f t="shared" si="35"/>
        <v>-1.4848318182993474E-3</v>
      </c>
      <c r="E74">
        <f t="shared" si="36"/>
        <v>1.9082411639379244</v>
      </c>
      <c r="F74" s="11">
        <f t="shared" si="19"/>
        <v>564.96575835761166</v>
      </c>
      <c r="G74" s="13">
        <f t="shared" si="20"/>
        <v>0.99999999999999623</v>
      </c>
      <c r="H74" s="1">
        <f t="shared" si="23"/>
        <v>11.455977162595239</v>
      </c>
      <c r="I74" s="1">
        <f t="shared" si="24"/>
        <v>23.76900835873499</v>
      </c>
      <c r="J74" s="1">
        <f t="shared" si="25"/>
        <v>3.2691418078202155</v>
      </c>
      <c r="K74" s="1">
        <f t="shared" si="26"/>
        <v>0.26245566808177101</v>
      </c>
      <c r="L74" s="1">
        <f t="shared" si="27"/>
        <v>32691418078.202156</v>
      </c>
      <c r="M74" s="1">
        <f t="shared" si="22"/>
        <v>2624556680.8177099</v>
      </c>
      <c r="N74" s="1">
        <f t="shared" si="28"/>
        <v>564.96575835761382</v>
      </c>
      <c r="O74" s="6">
        <f t="shared" si="29"/>
        <v>0.99533653376784625</v>
      </c>
      <c r="P74" s="1">
        <f t="shared" si="30"/>
        <v>3.4086238111490593E-3</v>
      </c>
      <c r="Q74" s="1">
        <f t="shared" si="31"/>
        <v>1.2548424210007626E-3</v>
      </c>
      <c r="R74" s="1">
        <f t="shared" si="32"/>
        <v>0.999999999999996</v>
      </c>
      <c r="S74" s="1">
        <f t="shared" si="37"/>
        <v>33.942537768072029</v>
      </c>
    </row>
    <row r="75" spans="1:19">
      <c r="A75" s="1">
        <f t="shared" si="21"/>
        <v>380654928.02749467</v>
      </c>
      <c r="B75" s="1">
        <f t="shared" si="33"/>
        <v>2.6801214320303194E-2</v>
      </c>
      <c r="C75" s="1">
        <f t="shared" si="34"/>
        <v>7.759099559019933E-2</v>
      </c>
      <c r="D75" s="1">
        <f t="shared" si="35"/>
        <v>-1.4105902273843819E-3</v>
      </c>
      <c r="E75">
        <f t="shared" si="36"/>
        <v>1.9410551486806389</v>
      </c>
      <c r="F75" s="11">
        <f t="shared" si="19"/>
        <v>625.82527708520433</v>
      </c>
      <c r="G75" s="13">
        <f t="shared" si="20"/>
        <v>0.99999999999999489</v>
      </c>
      <c r="H75" s="1">
        <f t="shared" si="23"/>
        <v>11.888093423643502</v>
      </c>
      <c r="I75" s="1">
        <f t="shared" si="24"/>
        <v>25.016500096640367</v>
      </c>
      <c r="J75" s="1">
        <f t="shared" si="25"/>
        <v>3.2945221785027456</v>
      </c>
      <c r="K75" s="1">
        <f t="shared" si="26"/>
        <v>0.25562525582402046</v>
      </c>
      <c r="L75" s="1">
        <f t="shared" si="27"/>
        <v>32945221785.027458</v>
      </c>
      <c r="M75" s="1">
        <f t="shared" si="22"/>
        <v>2556252558.2402043</v>
      </c>
      <c r="N75" s="1">
        <f t="shared" si="28"/>
        <v>625.82527708520752</v>
      </c>
      <c r="O75" s="6">
        <f t="shared" si="29"/>
        <v>0.99534029966127169</v>
      </c>
      <c r="P75" s="1">
        <f t="shared" si="30"/>
        <v>3.5268873540800238E-3</v>
      </c>
      <c r="Q75" s="1">
        <f t="shared" si="31"/>
        <v>1.1328129846431177E-3</v>
      </c>
      <c r="R75" s="1">
        <f t="shared" si="32"/>
        <v>0.99999999999999478</v>
      </c>
      <c r="S75" s="1">
        <f t="shared" si="37"/>
        <v>35.120054579428547</v>
      </c>
    </row>
    <row r="76" spans="1:19">
      <c r="A76" s="1">
        <f t="shared" si="21"/>
        <v>361622181.62611991</v>
      </c>
      <c r="B76" s="1">
        <f t="shared" si="33"/>
        <v>2.5461153604288033E-2</v>
      </c>
      <c r="C76" s="1">
        <f t="shared" si="34"/>
        <v>7.4989863837833431E-2</v>
      </c>
      <c r="D76" s="1">
        <f t="shared" si="35"/>
        <v>-1.3400607160151609E-3</v>
      </c>
      <c r="E76">
        <f t="shared" si="36"/>
        <v>1.9744443608279878</v>
      </c>
      <c r="F76" s="11">
        <f t="shared" si="19"/>
        <v>693.24168609834521</v>
      </c>
      <c r="G76" s="13">
        <f t="shared" si="20"/>
        <v>0.99999999999999956</v>
      </c>
      <c r="H76" s="1">
        <f t="shared" si="23"/>
        <v>12.335135561287499</v>
      </c>
      <c r="I76" s="1">
        <f t="shared" si="24"/>
        <v>26.329483209860872</v>
      </c>
      <c r="J76" s="1">
        <f t="shared" si="25"/>
        <v>3.3194699294496486</v>
      </c>
      <c r="K76" s="1">
        <f t="shared" si="26"/>
        <v>0.24892659802321171</v>
      </c>
      <c r="L76" s="1">
        <f t="shared" si="27"/>
        <v>33194699294.496487</v>
      </c>
      <c r="M76" s="1">
        <f t="shared" si="22"/>
        <v>2489265980.2321172</v>
      </c>
      <c r="N76" s="1">
        <f t="shared" si="28"/>
        <v>693.24168609834555</v>
      </c>
      <c r="O76" s="6">
        <f t="shared" si="29"/>
        <v>0.99532817280445984</v>
      </c>
      <c r="P76" s="1">
        <f t="shared" si="30"/>
        <v>3.6491780758798288E-3</v>
      </c>
      <c r="Q76" s="1">
        <f t="shared" si="31"/>
        <v>1.0226491196598743E-3</v>
      </c>
      <c r="R76" s="1">
        <f t="shared" si="32"/>
        <v>0.99999999999999956</v>
      </c>
      <c r="S76" s="1">
        <f t="shared" si="37"/>
        <v>36.338244404508437</v>
      </c>
    </row>
    <row r="77" spans="1:19">
      <c r="A77" s="1">
        <f t="shared" si="21"/>
        <v>343541072.54481387</v>
      </c>
      <c r="B77" s="1">
        <f t="shared" si="33"/>
        <v>2.418809592407363E-2</v>
      </c>
      <c r="C77" s="1">
        <f t="shared" si="34"/>
        <v>7.2476282280125343E-2</v>
      </c>
      <c r="D77" s="1">
        <f t="shared" si="35"/>
        <v>-1.2730576802144032E-3</v>
      </c>
      <c r="E77">
        <f t="shared" si="36"/>
        <v>2.0084180708456834</v>
      </c>
      <c r="F77" s="11">
        <f t="shared" si="19"/>
        <v>767.92078919279209</v>
      </c>
      <c r="G77" s="13">
        <f t="shared" si="20"/>
        <v>1.0000000000000051</v>
      </c>
      <c r="H77" s="1">
        <f t="shared" si="23"/>
        <v>12.797617214069255</v>
      </c>
      <c r="I77" s="1">
        <f t="shared" si="24"/>
        <v>27.711383747348094</v>
      </c>
      <c r="J77" s="1">
        <f t="shared" si="25"/>
        <v>3.3439923158512612</v>
      </c>
      <c r="K77" s="1">
        <f t="shared" si="26"/>
        <v>0.24236013102620607</v>
      </c>
      <c r="L77" s="1">
        <f t="shared" si="27"/>
        <v>33439923158.512611</v>
      </c>
      <c r="M77" s="1">
        <f t="shared" si="22"/>
        <v>2423601310.2620606</v>
      </c>
      <c r="N77" s="1">
        <f t="shared" si="28"/>
        <v>767.92078919278811</v>
      </c>
      <c r="O77" s="6">
        <f t="shared" si="29"/>
        <v>0.99530116754857456</v>
      </c>
      <c r="P77" s="1">
        <f t="shared" si="30"/>
        <v>3.7756343690536214E-3</v>
      </c>
      <c r="Q77" s="1">
        <f t="shared" si="31"/>
        <v>9.2319808237672075E-4</v>
      </c>
      <c r="R77" s="1">
        <f t="shared" si="32"/>
        <v>1.0000000000000049</v>
      </c>
      <c r="S77" s="1">
        <f t="shared" si="37"/>
        <v>37.59850690833872</v>
      </c>
    </row>
    <row r="78" spans="1:19">
      <c r="A78" s="1">
        <f t="shared" si="21"/>
        <v>326364018.91757315</v>
      </c>
      <c r="B78" s="1">
        <f t="shared" si="33"/>
        <v>2.2978691127869946E-2</v>
      </c>
      <c r="C78" s="1">
        <f t="shared" si="34"/>
        <v>7.004729183246243E-2</v>
      </c>
      <c r="D78" s="1">
        <f t="shared" si="35"/>
        <v>-1.2094047962036836E-3</v>
      </c>
      <c r="E78">
        <f t="shared" si="36"/>
        <v>2.0429857700600413</v>
      </c>
      <c r="F78" s="11">
        <f t="shared" si="19"/>
        <v>850.64427764371294</v>
      </c>
      <c r="G78" s="13">
        <f t="shared" si="20"/>
        <v>0.999999999999994</v>
      </c>
      <c r="H78" s="1">
        <f t="shared" si="23"/>
        <v>13.27606940739091</v>
      </c>
      <c r="I78" s="1">
        <f t="shared" si="24"/>
        <v>29.165806651689202</v>
      </c>
      <c r="J78" s="1">
        <f t="shared" si="25"/>
        <v>3.3680964736850685</v>
      </c>
      <c r="K78" s="1">
        <f t="shared" si="26"/>
        <v>0.23592603661210562</v>
      </c>
      <c r="L78" s="1">
        <f t="shared" si="27"/>
        <v>33680964736.850685</v>
      </c>
      <c r="M78" s="1">
        <f t="shared" si="22"/>
        <v>2359260366.1210561</v>
      </c>
      <c r="N78" s="1">
        <f t="shared" si="28"/>
        <v>850.64427764371806</v>
      </c>
      <c r="O78" s="6">
        <f t="shared" si="29"/>
        <v>0.99526018207600042</v>
      </c>
      <c r="P78" s="1">
        <f t="shared" si="30"/>
        <v>3.9063990453484633E-3</v>
      </c>
      <c r="Q78" s="1">
        <f t="shared" si="31"/>
        <v>8.334188786454543E-4</v>
      </c>
      <c r="R78" s="1">
        <f t="shared" si="32"/>
        <v>0.99999999999999434</v>
      </c>
      <c r="S78" s="1">
        <f t="shared" si="37"/>
        <v>38.902289135140229</v>
      </c>
    </row>
    <row r="79" spans="1:19">
      <c r="A79" s="1">
        <f t="shared" si="21"/>
        <v>310045817.97169447</v>
      </c>
      <c r="B79" s="1">
        <f t="shared" si="33"/>
        <v>2.1829756571476448E-2</v>
      </c>
      <c r="C79" s="1">
        <f t="shared" si="34"/>
        <v>6.770003488302026E-2</v>
      </c>
      <c r="D79" s="1">
        <f t="shared" si="35"/>
        <v>-1.148934556393498E-3</v>
      </c>
      <c r="E79">
        <f t="shared" si="36"/>
        <v>2.0781571699758468</v>
      </c>
      <c r="F79" s="11">
        <f t="shared" si="19"/>
        <v>942.27787737428912</v>
      </c>
      <c r="G79" s="13">
        <f t="shared" si="20"/>
        <v>0.99999999999999856</v>
      </c>
      <c r="H79" s="1">
        <f t="shared" si="23"/>
        <v>13.771041133552037</v>
      </c>
      <c r="I79" s="1">
        <f t="shared" si="24"/>
        <v>30.696545039699345</v>
      </c>
      <c r="J79" s="1">
        <f t="shared" si="25"/>
        <v>3.3917894212506994</v>
      </c>
      <c r="K79" s="1">
        <f t="shared" si="26"/>
        <v>0.22962426213453144</v>
      </c>
      <c r="L79" s="1">
        <f t="shared" si="27"/>
        <v>33917894212.506992</v>
      </c>
      <c r="M79" s="1">
        <f t="shared" si="22"/>
        <v>2296242621.3453145</v>
      </c>
      <c r="N79" s="1">
        <f t="shared" si="28"/>
        <v>942.27787737429048</v>
      </c>
      <c r="O79" s="6">
        <f t="shared" si="29"/>
        <v>0.99520600904041834</v>
      </c>
      <c r="P79" s="1">
        <f t="shared" si="30"/>
        <v>4.0416194808233444E-3</v>
      </c>
      <c r="Q79" s="1">
        <f t="shared" si="31"/>
        <v>7.5237147875689171E-4</v>
      </c>
      <c r="R79" s="1">
        <f t="shared" si="32"/>
        <v>0.99999999999999856</v>
      </c>
      <c r="S79" s="1">
        <f t="shared" si="37"/>
        <v>40.251087088929303</v>
      </c>
    </row>
    <row r="80" spans="1:19">
      <c r="A80" s="1">
        <f t="shared" si="21"/>
        <v>294543527.07310975</v>
      </c>
      <c r="B80" s="1">
        <f t="shared" si="33"/>
        <v>2.0738268742902626E-2</v>
      </c>
      <c r="C80" s="1">
        <f t="shared" si="34"/>
        <v>6.5431751626128201E-2</v>
      </c>
      <c r="D80" s="1">
        <f t="shared" si="35"/>
        <v>-1.0914878285738228E-3</v>
      </c>
      <c r="E80">
        <f t="shared" si="36"/>
        <v>2.113942201983996</v>
      </c>
      <c r="F80" s="11">
        <f t="shared" si="19"/>
        <v>1043.7803691049464</v>
      </c>
      <c r="G80" s="13">
        <f t="shared" si="20"/>
        <v>0.99999999999999867</v>
      </c>
      <c r="H80" s="1">
        <f t="shared" si="23"/>
        <v>14.283099949913003</v>
      </c>
      <c r="I80" s="1">
        <f t="shared" si="24"/>
        <v>32.307589961260618</v>
      </c>
      <c r="J80" s="1">
        <f t="shared" si="25"/>
        <v>3.4150780607335314</v>
      </c>
      <c r="K80" s="1">
        <f t="shared" si="26"/>
        <v>0.22345453945375598</v>
      </c>
      <c r="L80" s="1">
        <f t="shared" si="27"/>
        <v>34150780607.335316</v>
      </c>
      <c r="M80" s="1">
        <f t="shared" si="22"/>
        <v>2234545394.53756</v>
      </c>
      <c r="N80" s="1">
        <f t="shared" si="28"/>
        <v>1043.7803691049478</v>
      </c>
      <c r="O80" s="6">
        <f t="shared" si="29"/>
        <v>0.99513934517167713</v>
      </c>
      <c r="P80" s="1">
        <f t="shared" si="30"/>
        <v>4.1814477642836984E-3</v>
      </c>
      <c r="Q80" s="1">
        <f t="shared" si="31"/>
        <v>6.7920706403773988E-4</v>
      </c>
      <c r="R80" s="1">
        <f t="shared" si="32"/>
        <v>0.99999999999999867</v>
      </c>
      <c r="S80" s="1">
        <f t="shared" si="37"/>
        <v>41.646447363512934</v>
      </c>
    </row>
    <row r="81" spans="1:19">
      <c r="A81" s="1">
        <f t="shared" si="21"/>
        <v>279816350.71945423</v>
      </c>
      <c r="B81" s="1">
        <f t="shared" si="33"/>
        <v>1.9701355305757492E-2</v>
      </c>
      <c r="C81" s="1">
        <f t="shared" si="34"/>
        <v>6.3239776551542823E-2</v>
      </c>
      <c r="D81" s="1">
        <f t="shared" si="35"/>
        <v>-1.036913437145133E-3</v>
      </c>
      <c r="E81">
        <f t="shared" si="36"/>
        <v>2.1503510174345974</v>
      </c>
      <c r="F81" s="11">
        <f t="shared" si="19"/>
        <v>1156.2135747926927</v>
      </c>
      <c r="G81" s="13">
        <f t="shared" si="20"/>
        <v>1.0000000000000024</v>
      </c>
      <c r="H81" s="1">
        <f t="shared" si="23"/>
        <v>14.812832595715482</v>
      </c>
      <c r="I81" s="1">
        <f t="shared" si="24"/>
        <v>34.003140660719708</v>
      </c>
      <c r="J81" s="1">
        <f t="shared" si="25"/>
        <v>3.4379691797902976</v>
      </c>
      <c r="K81" s="1">
        <f t="shared" si="26"/>
        <v>0.21741640272102938</v>
      </c>
      <c r="L81" s="1">
        <f t="shared" si="27"/>
        <v>34379691797.902977</v>
      </c>
      <c r="M81" s="1">
        <f t="shared" si="22"/>
        <v>2174164027.2102938</v>
      </c>
      <c r="N81" s="1">
        <f t="shared" si="28"/>
        <v>1156.21357479269</v>
      </c>
      <c r="O81" s="6">
        <f t="shared" si="29"/>
        <v>0.9950607999426746</v>
      </c>
      <c r="P81" s="1">
        <f t="shared" si="30"/>
        <v>4.3260408491536447E-3</v>
      </c>
      <c r="Q81" s="1">
        <f t="shared" si="31"/>
        <v>6.1315920817407287E-4</v>
      </c>
      <c r="R81" s="1">
        <f t="shared" si="32"/>
        <v>1.0000000000000024</v>
      </c>
      <c r="S81" s="1">
        <f t="shared" si="37"/>
        <v>43.089968823324689</v>
      </c>
    </row>
    <row r="82" spans="1:19">
      <c r="A82" s="1">
        <f t="shared" si="21"/>
        <v>265825533.18348151</v>
      </c>
      <c r="B82" s="1">
        <f t="shared" si="33"/>
        <v>1.8716287540469615E-2</v>
      </c>
      <c r="C82" s="1">
        <f t="shared" si="34"/>
        <v>6.1121535080214014E-2</v>
      </c>
      <c r="D82" s="1">
        <f t="shared" si="35"/>
        <v>-9.850677652878774E-4</v>
      </c>
      <c r="E82">
        <f t="shared" si="36"/>
        <v>2.1873939880534556</v>
      </c>
      <c r="F82" s="11">
        <f t="shared" si="19"/>
        <v>1280.7534136120216</v>
      </c>
      <c r="G82" s="13">
        <f t="shared" si="20"/>
        <v>1.000000000000002</v>
      </c>
      <c r="H82" s="1">
        <f t="shared" si="23"/>
        <v>15.360845628101959</v>
      </c>
      <c r="I82" s="1">
        <f t="shared" si="24"/>
        <v>35.787615366380855</v>
      </c>
      <c r="J82" s="1">
        <f t="shared" si="25"/>
        <v>3.4604694531508757</v>
      </c>
      <c r="K82" s="1">
        <f t="shared" si="26"/>
        <v>0.21150920507477025</v>
      </c>
      <c r="L82" s="1">
        <f t="shared" si="27"/>
        <v>34604694531.508759</v>
      </c>
      <c r="M82" s="1">
        <f t="shared" si="22"/>
        <v>2115092050.7477026</v>
      </c>
      <c r="N82" s="1">
        <f t="shared" si="28"/>
        <v>1280.7534136120191</v>
      </c>
      <c r="O82" s="6">
        <f t="shared" si="29"/>
        <v>0.99497090338605876</v>
      </c>
      <c r="P82" s="1">
        <f t="shared" si="30"/>
        <v>4.4755607088539538E-3</v>
      </c>
      <c r="Q82" s="1">
        <f t="shared" si="31"/>
        <v>5.5353590508934718E-4</v>
      </c>
      <c r="R82" s="1">
        <f t="shared" si="32"/>
        <v>1.000000000000002</v>
      </c>
      <c r="S82" s="1">
        <f t="shared" si="37"/>
        <v>44.583304336577839</v>
      </c>
    </row>
    <row r="83" spans="1:19">
      <c r="A83" s="1">
        <f t="shared" si="21"/>
        <v>252534256.52430743</v>
      </c>
      <c r="B83" s="1">
        <f t="shared" si="33"/>
        <v>1.7780473163446137E-2</v>
      </c>
      <c r="C83" s="1">
        <f t="shared" si="34"/>
        <v>5.9074540337978869E-2</v>
      </c>
      <c r="D83" s="1">
        <f t="shared" si="35"/>
        <v>-9.358143770234785E-4</v>
      </c>
      <c r="E83">
        <f t="shared" si="36"/>
        <v>2.2250817066819768</v>
      </c>
      <c r="F83" s="11">
        <f t="shared" si="19"/>
        <v>1418.7021417259405</v>
      </c>
      <c r="G83" s="13">
        <f t="shared" si="20"/>
        <v>1.000000000000002</v>
      </c>
      <c r="H83" s="1">
        <f t="shared" si="23"/>
        <v>15.927766077886901</v>
      </c>
      <c r="I83" s="1">
        <f t="shared" si="24"/>
        <v>37.665662634897821</v>
      </c>
      <c r="J83" s="1">
        <f t="shared" si="25"/>
        <v>3.4825854442311677</v>
      </c>
      <c r="K83" s="1">
        <f t="shared" si="26"/>
        <v>0.20573213430569218</v>
      </c>
      <c r="L83" s="1">
        <f t="shared" si="27"/>
        <v>34825854442.311676</v>
      </c>
      <c r="M83" s="1">
        <f t="shared" si="22"/>
        <v>2057321343.0569217</v>
      </c>
      <c r="N83" s="1">
        <f t="shared" si="28"/>
        <v>1418.7021417259377</v>
      </c>
      <c r="O83" s="6">
        <f t="shared" si="29"/>
        <v>0.9948701131409925</v>
      </c>
      <c r="P83" s="1">
        <f t="shared" si="30"/>
        <v>4.6301744957523358E-3</v>
      </c>
      <c r="Q83" s="1">
        <f t="shared" si="31"/>
        <v>4.9971236325725677E-4</v>
      </c>
      <c r="R83" s="1">
        <f t="shared" si="32"/>
        <v>1.000000000000002</v>
      </c>
      <c r="S83" s="1">
        <f t="shared" si="37"/>
        <v>46.128162562241805</v>
      </c>
    </row>
    <row r="84" spans="1:19">
      <c r="A84" s="1">
        <f t="shared" si="21"/>
        <v>239907543.69809204</v>
      </c>
      <c r="B84" s="1">
        <f t="shared" si="33"/>
        <v>1.6891449505273826E-2</v>
      </c>
      <c r="C84" s="1">
        <f t="shared" si="34"/>
        <v>5.7096390059372171E-2</v>
      </c>
      <c r="D84" s="1">
        <f t="shared" si="35"/>
        <v>-8.8902365817231099E-4</v>
      </c>
      <c r="E84">
        <f t="shared" si="36"/>
        <v>2.2634249883224515</v>
      </c>
      <c r="F84" s="11">
        <f t="shared" si="19"/>
        <v>1571.5019022592758</v>
      </c>
      <c r="G84" s="13">
        <f t="shared" si="20"/>
        <v>0.99999999999999867</v>
      </c>
      <c r="H84" s="1">
        <f t="shared" si="23"/>
        <v>16.514242125642994</v>
      </c>
      <c r="I84" s="1">
        <f t="shared" si="24"/>
        <v>39.642173278710111</v>
      </c>
      <c r="J84" s="1">
        <f t="shared" si="25"/>
        <v>3.5043236067525956</v>
      </c>
      <c r="K84" s="1">
        <f t="shared" si="26"/>
        <v>0.20008422754541214</v>
      </c>
      <c r="L84" s="1">
        <f t="shared" si="27"/>
        <v>35043236067.525955</v>
      </c>
      <c r="M84" s="1">
        <f t="shared" si="22"/>
        <v>2000842275.4541214</v>
      </c>
      <c r="N84" s="1">
        <f t="shared" si="28"/>
        <v>1571.5019022592778</v>
      </c>
      <c r="O84" s="6">
        <f t="shared" si="29"/>
        <v>0.9947588208025544</v>
      </c>
      <c r="P84" s="1">
        <f t="shared" si="30"/>
        <v>4.790054703747733E-3</v>
      </c>
      <c r="Q84" s="1">
        <f t="shared" si="31"/>
        <v>4.5112449369662515E-4</v>
      </c>
      <c r="R84" s="1">
        <f t="shared" si="32"/>
        <v>0.99999999999999878</v>
      </c>
      <c r="S84" s="1">
        <f t="shared" si="37"/>
        <v>47.726309792377165</v>
      </c>
    </row>
    <row r="85" spans="1:19">
      <c r="A85" s="1">
        <f t="shared" si="21"/>
        <v>227912166.51318744</v>
      </c>
      <c r="B85" s="1">
        <f t="shared" si="33"/>
        <v>1.6046877030010134E-2</v>
      </c>
      <c r="C85" s="1">
        <f t="shared" si="34"/>
        <v>5.5184763614410985E-2</v>
      </c>
      <c r="D85" s="1">
        <f t="shared" si="35"/>
        <v>-8.4457247526369128E-4</v>
      </c>
      <c r="E85">
        <f t="shared" si="36"/>
        <v>2.3024348714724505</v>
      </c>
      <c r="F85" s="11">
        <f t="shared" si="19"/>
        <v>1740.7497253395381</v>
      </c>
      <c r="G85" s="13">
        <f t="shared" si="20"/>
        <v>1.0000000000000024</v>
      </c>
      <c r="H85" s="1">
        <f t="shared" si="23"/>
        <v>17.120943798676695</v>
      </c>
      <c r="I85" s="1">
        <f t="shared" si="24"/>
        <v>41.722292906065626</v>
      </c>
      <c r="J85" s="1">
        <f t="shared" si="25"/>
        <v>3.525690286364306</v>
      </c>
      <c r="K85" s="1">
        <f t="shared" si="26"/>
        <v>0.19456438503063919</v>
      </c>
      <c r="L85" s="1">
        <f t="shared" si="27"/>
        <v>35256902863.643059</v>
      </c>
      <c r="M85" s="1">
        <f t="shared" si="22"/>
        <v>1945643850.306392</v>
      </c>
      <c r="N85" s="1">
        <f t="shared" si="28"/>
        <v>1740.7497253395341</v>
      </c>
      <c r="O85" s="6">
        <f t="shared" si="29"/>
        <v>0.99463735763982908</v>
      </c>
      <c r="P85" s="1">
        <f t="shared" si="30"/>
        <v>4.9553793345468913E-3</v>
      </c>
      <c r="Q85" s="1">
        <f t="shared" si="31"/>
        <v>4.0726302562634056E-4</v>
      </c>
      <c r="R85" s="1">
        <f t="shared" si="32"/>
        <v>1.0000000000000024</v>
      </c>
      <c r="S85" s="1">
        <f t="shared" si="37"/>
        <v>49.37957185139399</v>
      </c>
    </row>
    <row r="86" spans="1:19">
      <c r="A86" s="1">
        <f t="shared" si="21"/>
        <v>216516558.18752804</v>
      </c>
      <c r="B86" s="1">
        <f t="shared" si="33"/>
        <v>1.5244533178509627E-2</v>
      </c>
      <c r="C86" s="1">
        <f t="shared" si="34"/>
        <v>5.3337419151804705E-2</v>
      </c>
      <c r="D86" s="1">
        <f t="shared" si="35"/>
        <v>-8.0234385150050776E-4</v>
      </c>
      <c r="E86">
        <f t="shared" si="36"/>
        <v>2.3421226197337206</v>
      </c>
      <c r="F86" s="11">
        <f t="shared" si="19"/>
        <v>1928.2141329494475</v>
      </c>
      <c r="G86" s="13">
        <f t="shared" si="20"/>
        <v>1</v>
      </c>
      <c r="H86" s="1">
        <f t="shared" si="23"/>
        <v>17.748563689478111</v>
      </c>
      <c r="I86" s="1">
        <f t="shared" si="24"/>
        <v>43.91143510464498</v>
      </c>
      <c r="J86" s="1">
        <f t="shared" si="25"/>
        <v>3.5466917222646659</v>
      </c>
      <c r="K86" s="1">
        <f t="shared" si="26"/>
        <v>0.18917138299266661</v>
      </c>
      <c r="L86" s="1">
        <f t="shared" si="27"/>
        <v>35466917222.64666</v>
      </c>
      <c r="M86" s="1">
        <f t="shared" si="22"/>
        <v>1891713829.926666</v>
      </c>
      <c r="N86" s="1">
        <f t="shared" si="28"/>
        <v>1928.2141329494475</v>
      </c>
      <c r="O86" s="6">
        <f t="shared" si="29"/>
        <v>0.99450599974241471</v>
      </c>
      <c r="P86" s="1">
        <f t="shared" si="30"/>
        <v>5.1263320676861093E-3</v>
      </c>
      <c r="Q86" s="1">
        <f t="shared" si="31"/>
        <v>3.6766818989941849E-4</v>
      </c>
      <c r="R86" s="1">
        <f t="shared" si="32"/>
        <v>1.0000000000000002</v>
      </c>
      <c r="S86" s="1">
        <f t="shared" si="37"/>
        <v>51.089836053827852</v>
      </c>
    </row>
    <row r="87" spans="1:19">
      <c r="A87" s="1">
        <f t="shared" si="21"/>
        <v>205690730.27815163</v>
      </c>
      <c r="B87" s="1">
        <f t="shared" si="33"/>
        <v>1.4482306519584145E-2</v>
      </c>
      <c r="C87" s="1">
        <f t="shared" si="34"/>
        <v>5.1552190852571275E-2</v>
      </c>
      <c r="D87" s="1">
        <f t="shared" si="35"/>
        <v>-7.6222665892548142E-4</v>
      </c>
      <c r="E87">
        <f t="shared" si="36"/>
        <v>2.3824997236824705</v>
      </c>
      <c r="F87" s="11">
        <f t="shared" si="19"/>
        <v>2135.8535197897909</v>
      </c>
      <c r="G87" s="13">
        <f t="shared" si="20"/>
        <v>1.0000000000000029</v>
      </c>
      <c r="H87" s="1">
        <f t="shared" si="23"/>
        <v>18.397817696240992</v>
      </c>
      <c r="I87" s="1">
        <f t="shared" si="24"/>
        <v>46.215295301337029</v>
      </c>
      <c r="J87" s="1">
        <f t="shared" si="25"/>
        <v>3.5673340488190779</v>
      </c>
      <c r="K87" s="1">
        <f t="shared" si="26"/>
        <v>0.18390388571959693</v>
      </c>
      <c r="L87" s="1">
        <f t="shared" si="27"/>
        <v>35673340488.190781</v>
      </c>
      <c r="M87" s="1">
        <f t="shared" si="22"/>
        <v>1839038857.1959693</v>
      </c>
      <c r="N87" s="1">
        <f t="shared" si="28"/>
        <v>2135.8535197897845</v>
      </c>
      <c r="O87" s="6">
        <f t="shared" si="29"/>
        <v>0.99436497264972401</v>
      </c>
      <c r="P87" s="1">
        <f t="shared" si="30"/>
        <v>5.3031024343469096E-3</v>
      </c>
      <c r="Q87" s="1">
        <f t="shared" si="31"/>
        <v>3.3192491593233219E-4</v>
      </c>
      <c r="R87" s="1">
        <f t="shared" si="32"/>
        <v>1.0000000000000033</v>
      </c>
      <c r="S87" s="1">
        <f t="shared" si="37"/>
        <v>52.859053222256698</v>
      </c>
    </row>
    <row r="88" spans="1:19">
      <c r="A88" s="1">
        <f t="shared" si="21"/>
        <v>195406193.76424405</v>
      </c>
      <c r="B88" s="1">
        <f t="shared" si="33"/>
        <v>1.3758191193604937E-2</v>
      </c>
      <c r="C88" s="1">
        <f t="shared" si="34"/>
        <v>4.9826986288511572E-2</v>
      </c>
      <c r="D88" s="1">
        <f t="shared" si="35"/>
        <v>-7.2411532597920804E-4</v>
      </c>
      <c r="E88">
        <f t="shared" si="36"/>
        <v>2.4235779029893543</v>
      </c>
      <c r="F88" s="11">
        <f t="shared" si="19"/>
        <v>2365.8364995477796</v>
      </c>
      <c r="G88" s="13">
        <f t="shared" si="20"/>
        <v>1.0000000000000022</v>
      </c>
      <c r="H88" s="1">
        <f t="shared" si="23"/>
        <v>19.069445786059237</v>
      </c>
      <c r="I88" s="1">
        <f t="shared" si="24"/>
        <v>48.63986533233593</v>
      </c>
      <c r="J88" s="1">
        <f t="shared" si="25"/>
        <v>3.5876232971715187</v>
      </c>
      <c r="K88" s="1">
        <f t="shared" si="26"/>
        <v>0.17876045683650996</v>
      </c>
      <c r="L88" s="1">
        <f t="shared" si="27"/>
        <v>35876232971.715187</v>
      </c>
      <c r="M88" s="1">
        <f t="shared" si="22"/>
        <v>1787604568.3650994</v>
      </c>
      <c r="N88" s="1">
        <f t="shared" si="28"/>
        <v>2365.8364995477746</v>
      </c>
      <c r="O88" s="6">
        <f t="shared" si="29"/>
        <v>0.99421445551205367</v>
      </c>
      <c r="P88" s="1">
        <f t="shared" si="30"/>
        <v>5.4858859950073224E-3</v>
      </c>
      <c r="Q88" s="1">
        <f t="shared" si="31"/>
        <v>2.9965849294129717E-4</v>
      </c>
      <c r="R88" s="1">
        <f t="shared" si="32"/>
        <v>1.0000000000000022</v>
      </c>
      <c r="S88" s="1">
        <f t="shared" si="37"/>
        <v>54.689239767011422</v>
      </c>
    </row>
    <row r="89" spans="1:19">
      <c r="A89" s="1">
        <f t="shared" si="21"/>
        <v>185635884.07603183</v>
      </c>
      <c r="B89" s="1">
        <f t="shared" si="33"/>
        <v>1.307028163392469E-2</v>
      </c>
      <c r="C89" s="1">
        <f t="shared" si="34"/>
        <v>4.8159783880415391E-2</v>
      </c>
      <c r="D89" s="1">
        <f t="shared" si="35"/>
        <v>-6.8790955968024703E-4</v>
      </c>
      <c r="E89">
        <f t="shared" si="36"/>
        <v>2.4653691087787575</v>
      </c>
      <c r="F89" s="11">
        <f t="shared" si="19"/>
        <v>2620.564426087753</v>
      </c>
      <c r="G89" s="13">
        <f t="shared" si="20"/>
        <v>0.99999999999999856</v>
      </c>
      <c r="H89" s="1">
        <f t="shared" si="23"/>
        <v>19.764212781416965</v>
      </c>
      <c r="I89" s="1">
        <f t="shared" si="24"/>
        <v>51.191448759414463</v>
      </c>
      <c r="J89" s="1">
        <f t="shared" si="25"/>
        <v>3.6075653968475638</v>
      </c>
      <c r="K89" s="1">
        <f t="shared" si="26"/>
        <v>0.17373956984664365</v>
      </c>
      <c r="L89" s="1">
        <f t="shared" si="27"/>
        <v>36075653968.475639</v>
      </c>
      <c r="M89" s="1">
        <f t="shared" si="22"/>
        <v>1737395698.4664366</v>
      </c>
      <c r="N89" s="1">
        <f t="shared" si="28"/>
        <v>2620.5644260877566</v>
      </c>
      <c r="O89" s="6">
        <f t="shared" si="29"/>
        <v>0.99405458482810027</v>
      </c>
      <c r="P89" s="1">
        <f t="shared" si="30"/>
        <v>5.6748845209659256E-3</v>
      </c>
      <c r="Q89" s="1">
        <f t="shared" si="31"/>
        <v>2.7053065093247172E-4</v>
      </c>
      <c r="R89" s="1">
        <f t="shared" si="32"/>
        <v>0.99999999999999867</v>
      </c>
      <c r="S89" s="1">
        <f t="shared" si="37"/>
        <v>56.582479829361233</v>
      </c>
    </row>
    <row r="90" spans="1:19">
      <c r="A90" s="1">
        <f t="shared" si="21"/>
        <v>176354089.87223023</v>
      </c>
      <c r="B90" s="1">
        <f t="shared" si="33"/>
        <v>1.2416767552228454E-2</v>
      </c>
      <c r="C90" s="1">
        <f t="shared" si="34"/>
        <v>4.6548630451249573E-2</v>
      </c>
      <c r="D90" s="1">
        <f t="shared" si="35"/>
        <v>-6.5351408169623572E-4</v>
      </c>
      <c r="E90">
        <f t="shared" si="36"/>
        <v>2.5078855262182018</v>
      </c>
      <c r="F90" s="11">
        <f t="shared" si="19"/>
        <v>2902.6963213304771</v>
      </c>
      <c r="G90" s="13">
        <f t="shared" si="20"/>
        <v>0.99999999999999878</v>
      </c>
      <c r="H90" s="1">
        <f t="shared" si="23"/>
        <v>20.482909170599573</v>
      </c>
      <c r="I90" s="1">
        <f t="shared" si="24"/>
        <v>53.876676970006983</v>
      </c>
      <c r="J90" s="1">
        <f t="shared" si="25"/>
        <v>3.6271661773469543</v>
      </c>
      <c r="K90" s="1">
        <f t="shared" si="26"/>
        <v>0.16883961797459496</v>
      </c>
      <c r="L90" s="1">
        <f t="shared" si="27"/>
        <v>36271661773.469543</v>
      </c>
      <c r="M90" s="1">
        <f t="shared" si="22"/>
        <v>1688396179.7459495</v>
      </c>
      <c r="N90" s="1">
        <f t="shared" si="28"/>
        <v>2902.6963213304807</v>
      </c>
      <c r="O90" s="6">
        <f t="shared" si="29"/>
        <v>0.9938854577991254</v>
      </c>
      <c r="P90" s="1">
        <f t="shared" si="30"/>
        <v>5.8703061797677177E-3</v>
      </c>
      <c r="Q90" s="1">
        <f t="shared" si="31"/>
        <v>2.4423602110573131E-4</v>
      </c>
      <c r="R90" s="1">
        <f t="shared" si="32"/>
        <v>0.99999999999999878</v>
      </c>
      <c r="S90" s="1">
        <f t="shared" si="37"/>
        <v>58.540927489883842</v>
      </c>
    </row>
    <row r="91" spans="1:19">
      <c r="A91" s="1">
        <f t="shared" si="21"/>
        <v>167536385.37861872</v>
      </c>
      <c r="B91" s="1">
        <f t="shared" si="33"/>
        <v>1.1795929174617033E-2</v>
      </c>
      <c r="C91" s="1">
        <f t="shared" si="34"/>
        <v>4.4991638869917097E-2</v>
      </c>
      <c r="D91" s="1">
        <f t="shared" si="35"/>
        <v>-6.2083837761142159E-4</v>
      </c>
      <c r="E91">
        <f t="shared" si="36"/>
        <v>2.5511395773298045</v>
      </c>
      <c r="F91" s="11">
        <f t="shared" si="19"/>
        <v>3215.1764661881175</v>
      </c>
      <c r="G91" s="13">
        <f t="shared" si="20"/>
        <v>1.0000000000000007</v>
      </c>
      <c r="H91" s="1">
        <f t="shared" si="23"/>
        <v>21.226351942663577</v>
      </c>
      <c r="I91" s="1">
        <f t="shared" si="24"/>
        <v>56.702526100590227</v>
      </c>
      <c r="J91" s="1">
        <f t="shared" si="25"/>
        <v>3.6464313697240378</v>
      </c>
      <c r="K91" s="1">
        <f t="shared" si="26"/>
        <v>0.16405892335056108</v>
      </c>
      <c r="L91" s="1">
        <f t="shared" si="27"/>
        <v>36464313697.240379</v>
      </c>
      <c r="M91" s="1">
        <f t="shared" si="22"/>
        <v>1640589233.5056107</v>
      </c>
      <c r="N91" s="1">
        <f t="shared" si="28"/>
        <v>3215.1764661881157</v>
      </c>
      <c r="O91" s="6">
        <f t="shared" si="29"/>
        <v>0.99370713533628841</v>
      </c>
      <c r="P91" s="1">
        <f t="shared" si="30"/>
        <v>6.0723657245542774E-3</v>
      </c>
      <c r="Q91" s="1">
        <f t="shared" si="31"/>
        <v>2.2049893915792324E-4</v>
      </c>
      <c r="R91" s="1">
        <f t="shared" si="32"/>
        <v>1.0000000000000007</v>
      </c>
      <c r="S91" s="1">
        <f t="shared" si="37"/>
        <v>60.566809043758248</v>
      </c>
    </row>
    <row r="92" spans="1:19">
      <c r="A92" s="1">
        <f t="shared" si="21"/>
        <v>159159566.10968778</v>
      </c>
      <c r="B92" s="1">
        <f t="shared" si="33"/>
        <v>1.1206132715886179E-2</v>
      </c>
      <c r="C92" s="1">
        <f t="shared" si="34"/>
        <v>4.3486985781479852E-2</v>
      </c>
      <c r="D92" s="1">
        <f t="shared" si="35"/>
        <v>-5.8979645873085372E-4</v>
      </c>
      <c r="E92">
        <f t="shared" si="36"/>
        <v>2.5951439240167749</v>
      </c>
      <c r="F92" s="11">
        <f t="shared" si="19"/>
        <v>3561.26493812127</v>
      </c>
      <c r="G92" s="13">
        <f t="shared" si="20"/>
        <v>1.000000000000004</v>
      </c>
      <c r="H92" s="1">
        <f t="shared" si="23"/>
        <v>21.99538544761311</v>
      </c>
      <c r="I92" s="1">
        <f t="shared" si="24"/>
        <v>59.676334824796804</v>
      </c>
      <c r="J92" s="1">
        <f t="shared" si="25"/>
        <v>3.6653666081546423</v>
      </c>
      <c r="K92" s="1">
        <f t="shared" si="26"/>
        <v>0.15939574557273198</v>
      </c>
      <c r="L92" s="1">
        <f t="shared" si="27"/>
        <v>36653666081.546425</v>
      </c>
      <c r="M92" s="1">
        <f t="shared" si="22"/>
        <v>1593957455.7273197</v>
      </c>
      <c r="N92" s="1">
        <f t="shared" si="28"/>
        <v>3561.2649381212559</v>
      </c>
      <c r="O92" s="6">
        <f t="shared" si="29"/>
        <v>0.99351964475420673</v>
      </c>
      <c r="P92" s="1">
        <f t="shared" si="30"/>
        <v>6.2812846873529201E-3</v>
      </c>
      <c r="Q92" s="1">
        <f t="shared" si="31"/>
        <v>1.9907055844432697E-4</v>
      </c>
      <c r="R92" s="1">
        <f t="shared" si="32"/>
        <v>1.000000000000004</v>
      </c>
      <c r="S92" s="1">
        <f t="shared" si="37"/>
        <v>62.662425344745728</v>
      </c>
    </row>
    <row r="93" spans="1:19">
      <c r="A93" s="1">
        <f t="shared" si="21"/>
        <v>151201587.80420339</v>
      </c>
      <c r="B93" s="1">
        <f t="shared" si="33"/>
        <v>1.0645826080091871E-2</v>
      </c>
      <c r="C93" s="1">
        <f t="shared" si="34"/>
        <v>4.2032909420011977E-2</v>
      </c>
      <c r="D93" s="1">
        <f t="shared" si="35"/>
        <v>-5.6030663579430783E-4</v>
      </c>
      <c r="E93">
        <f t="shared" si="36"/>
        <v>2.6399114712989094</v>
      </c>
      <c r="F93" s="11">
        <f t="shared" si="19"/>
        <v>3944.5714089549165</v>
      </c>
      <c r="G93" s="13">
        <f t="shared" si="20"/>
        <v>1.0000000000000027</v>
      </c>
      <c r="H93" s="1">
        <f t="shared" si="23"/>
        <v>22.790882282440755</v>
      </c>
      <c r="I93" s="1">
        <f t="shared" si="24"/>
        <v>62.805823049737242</v>
      </c>
      <c r="J93" s="1">
        <f t="shared" si="25"/>
        <v>3.6839774314881715</v>
      </c>
      <c r="K93" s="1">
        <f t="shared" si="26"/>
        <v>0.15484828968311068</v>
      </c>
      <c r="L93" s="1">
        <f t="shared" si="27"/>
        <v>36839774314.881714</v>
      </c>
      <c r="M93" s="1">
        <f t="shared" si="22"/>
        <v>1548482896.8311069</v>
      </c>
      <c r="N93" s="1">
        <f t="shared" si="28"/>
        <v>3944.571408954906</v>
      </c>
      <c r="O93" s="6">
        <f t="shared" si="29"/>
        <v>0.9933229821805849</v>
      </c>
      <c r="P93" s="1">
        <f t="shared" si="30"/>
        <v>6.4972915763105094E-3</v>
      </c>
      <c r="Q93" s="1">
        <f t="shared" si="31"/>
        <v>1.7972624310731665E-4</v>
      </c>
      <c r="R93" s="1">
        <f t="shared" si="32"/>
        <v>1.0000000000000027</v>
      </c>
      <c r="S93" s="1">
        <f t="shared" si="37"/>
        <v>64.83015421965105</v>
      </c>
    </row>
    <row r="94" spans="1:19">
      <c r="A94" s="1">
        <f t="shared" si="21"/>
        <v>143641508.41399321</v>
      </c>
      <c r="B94" s="1">
        <f t="shared" si="33"/>
        <v>1.0113534776087276E-2</v>
      </c>
      <c r="C94" s="1">
        <f t="shared" si="34"/>
        <v>4.0627707500497594E-2</v>
      </c>
      <c r="D94" s="1">
        <f t="shared" si="35"/>
        <v>-5.3229130400459478E-4</v>
      </c>
      <c r="E94">
        <f t="shared" si="36"/>
        <v>2.6854553707519622</v>
      </c>
      <c r="F94" s="11">
        <f t="shared" si="19"/>
        <v>4369.0925498332472</v>
      </c>
      <c r="G94" s="13">
        <f t="shared" si="20"/>
        <v>1.0000000000000024</v>
      </c>
      <c r="H94" s="1">
        <f t="shared" si="23"/>
        <v>23.613744203700204</v>
      </c>
      <c r="I94" s="1">
        <f t="shared" si="24"/>
        <v>66.099111566141616</v>
      </c>
      <c r="J94" s="1">
        <f t="shared" si="25"/>
        <v>3.7022692847838714</v>
      </c>
      <c r="K94" s="1">
        <f t="shared" si="26"/>
        <v>0.15041471359027556</v>
      </c>
      <c r="L94" s="1">
        <f t="shared" si="27"/>
        <v>37022692847.838715</v>
      </c>
      <c r="M94" s="1">
        <f t="shared" si="22"/>
        <v>1504147135.9027555</v>
      </c>
      <c r="N94" s="1">
        <f t="shared" si="28"/>
        <v>4369.0925498332363</v>
      </c>
      <c r="O94" s="6">
        <f t="shared" si="29"/>
        <v>0.99311711470899544</v>
      </c>
      <c r="P94" s="1">
        <f t="shared" si="30"/>
        <v>6.7206220768690353E-3</v>
      </c>
      <c r="Q94" s="1">
        <f t="shared" si="31"/>
        <v>1.6226321413746652E-4</v>
      </c>
      <c r="R94" s="1">
        <f t="shared" si="32"/>
        <v>1.000000000000002</v>
      </c>
      <c r="S94" s="1">
        <f t="shared" si="37"/>
        <v>67.072452955083065</v>
      </c>
    </row>
    <row r="95" spans="1:19">
      <c r="A95" s="1">
        <f t="shared" si="21"/>
        <v>136459432.99329355</v>
      </c>
      <c r="B95" s="1">
        <f t="shared" si="33"/>
        <v>9.6078580372829132E-3</v>
      </c>
      <c r="C95" s="1">
        <f t="shared" si="34"/>
        <v>3.9269735186411081E-2</v>
      </c>
      <c r="D95" s="1">
        <f t="shared" si="35"/>
        <v>-5.0567673880436322E-4</v>
      </c>
      <c r="E95">
        <f t="shared" si="36"/>
        <v>2.7317890241465976</v>
      </c>
      <c r="F95" s="11">
        <f t="shared" si="19"/>
        <v>4839.2534269412035</v>
      </c>
      <c r="G95" s="13">
        <f t="shared" si="20"/>
        <v>1.0000000000000013</v>
      </c>
      <c r="H95" s="1">
        <f t="shared" si="23"/>
        <v>24.464903067287313</v>
      </c>
      <c r="I95" s="1">
        <f t="shared" si="24"/>
        <v>69.564742700172459</v>
      </c>
      <c r="J95" s="1">
        <f t="shared" si="25"/>
        <v>3.7202475208304087</v>
      </c>
      <c r="K95" s="1">
        <f t="shared" si="26"/>
        <v>0.14609313497091247</v>
      </c>
      <c r="L95" s="1">
        <f t="shared" si="27"/>
        <v>37202475208.304085</v>
      </c>
      <c r="M95" s="1">
        <f t="shared" si="22"/>
        <v>1460931349.7091248</v>
      </c>
      <c r="N95" s="1">
        <f t="shared" si="28"/>
        <v>4839.2534269411972</v>
      </c>
      <c r="O95" s="6">
        <f t="shared" si="29"/>
        <v>0.99290198231921101</v>
      </c>
      <c r="P95" s="1">
        <f t="shared" si="30"/>
        <v>6.9515192568694109E-3</v>
      </c>
      <c r="Q95" s="1">
        <f t="shared" si="31"/>
        <v>1.4649842392075544E-4</v>
      </c>
      <c r="R95" s="1">
        <f t="shared" si="32"/>
        <v>1.0000000000000011</v>
      </c>
      <c r="S95" s="1">
        <f t="shared" si="37"/>
        <v>69.39186085835793</v>
      </c>
    </row>
    <row r="96" spans="1:19">
      <c r="A96" s="1">
        <f t="shared" si="21"/>
        <v>129636461.34362887</v>
      </c>
      <c r="B96" s="1">
        <f t="shared" si="33"/>
        <v>9.1274651354187677E-3</v>
      </c>
      <c r="C96" s="1">
        <f t="shared" si="34"/>
        <v>3.7957403129820676E-2</v>
      </c>
      <c r="D96" s="1">
        <f t="shared" si="35"/>
        <v>-4.8039290186414549E-4</v>
      </c>
      <c r="E96">
        <f t="shared" si="36"/>
        <v>2.7789260872834785</v>
      </c>
      <c r="F96" s="11">
        <f t="shared" si="19"/>
        <v>5359.9533122410621</v>
      </c>
      <c r="G96" s="13">
        <f t="shared" si="20"/>
        <v>1.000000000000002</v>
      </c>
      <c r="H96" s="1">
        <f t="shared" si="23"/>
        <v>25.345321796115307</v>
      </c>
      <c r="I96" s="1">
        <f t="shared" si="24"/>
        <v>73.21170201710278</v>
      </c>
      <c r="J96" s="1">
        <f t="shared" si="25"/>
        <v>3.7379174016480188</v>
      </c>
      <c r="K96" s="1">
        <f t="shared" si="26"/>
        <v>0.14188163768032566</v>
      </c>
      <c r="L96" s="1">
        <f t="shared" si="27"/>
        <v>37379174016.480186</v>
      </c>
      <c r="M96" s="1">
        <f t="shared" si="22"/>
        <v>1418816376.8032568</v>
      </c>
      <c r="N96" s="1">
        <f t="shared" si="28"/>
        <v>5359.9533122410512</v>
      </c>
      <c r="O96" s="6">
        <f t="shared" si="29"/>
        <v>0.99267749958727125</v>
      </c>
      <c r="P96" s="1">
        <f t="shared" si="30"/>
        <v>7.1902337755602079E-3</v>
      </c>
      <c r="Q96" s="1">
        <f t="shared" si="31"/>
        <v>1.3226663717031217E-4</v>
      </c>
      <c r="R96" s="1">
        <f t="shared" si="32"/>
        <v>1.0000000000000018</v>
      </c>
      <c r="S96" s="1">
        <f t="shared" si="37"/>
        <v>71.791001894414208</v>
      </c>
    </row>
    <row r="97" spans="1:19">
      <c r="A97" s="1">
        <f t="shared" si="21"/>
        <v>123154638.27644742</v>
      </c>
      <c r="B97" s="1">
        <f t="shared" si="33"/>
        <v>8.6710918786478287E-3</v>
      </c>
      <c r="C97" s="1">
        <f t="shared" si="34"/>
        <v>3.6689175581041393E-2</v>
      </c>
      <c r="D97" s="1">
        <f t="shared" si="35"/>
        <v>-4.5637325677093908E-4</v>
      </c>
      <c r="E97">
        <f t="shared" si="36"/>
        <v>2.8268804740217441</v>
      </c>
      <c r="F97" s="11">
        <f t="shared" si="19"/>
        <v>5936.616378369994</v>
      </c>
      <c r="G97" s="13">
        <f t="shared" si="20"/>
        <v>1</v>
      </c>
      <c r="H97" s="1">
        <f t="shared" si="23"/>
        <v>26.255995376378415</v>
      </c>
      <c r="I97" s="1">
        <f t="shared" si="24"/>
        <v>77.049441129511081</v>
      </c>
      <c r="J97" s="1">
        <f t="shared" si="25"/>
        <v>3.7552840999726347</v>
      </c>
      <c r="K97" s="1">
        <f t="shared" si="26"/>
        <v>0.13777827770058901</v>
      </c>
      <c r="L97" s="1">
        <f t="shared" si="27"/>
        <v>37552840999.726349</v>
      </c>
      <c r="M97" s="1">
        <f t="shared" si="22"/>
        <v>1377782777.0058901</v>
      </c>
      <c r="N97" s="1">
        <f t="shared" si="28"/>
        <v>5936.616378369994</v>
      </c>
      <c r="O97" s="6">
        <f t="shared" si="29"/>
        <v>0.99244355720525945</v>
      </c>
      <c r="P97" s="1">
        <f t="shared" si="30"/>
        <v>7.4370240964758321E-3</v>
      </c>
      <c r="Q97" s="1">
        <f t="shared" si="31"/>
        <v>1.1941869826438966E-4</v>
      </c>
      <c r="R97" s="1">
        <f t="shared" si="32"/>
        <v>0.99999999999999967</v>
      </c>
      <c r="S97" s="1">
        <f t="shared" si="37"/>
        <v>74.272587400631181</v>
      </c>
    </row>
    <row r="98" spans="1:19">
      <c r="A98" s="1">
        <f t="shared" si="21"/>
        <v>116996906.36262503</v>
      </c>
      <c r="B98" s="1">
        <f t="shared" si="33"/>
        <v>8.2375372847154366E-3</v>
      </c>
      <c r="C98" s="1">
        <f t="shared" si="34"/>
        <v>3.5463568565031488E-2</v>
      </c>
      <c r="D98" s="1">
        <f t="shared" si="35"/>
        <v>-4.3355459393239204E-4</v>
      </c>
      <c r="E98">
        <f t="shared" si="36"/>
        <v>2.875666360498887</v>
      </c>
      <c r="F98" s="11">
        <f t="shared" si="19"/>
        <v>6575.2477964675963</v>
      </c>
      <c r="G98" s="13">
        <f t="shared" si="20"/>
        <v>0.99999999999999445</v>
      </c>
      <c r="H98" s="1">
        <f t="shared" si="23"/>
        <v>27.197951883106327</v>
      </c>
      <c r="I98" s="1">
        <f t="shared" si="24"/>
        <v>81.087901665215341</v>
      </c>
      <c r="J98" s="1">
        <f t="shared" si="25"/>
        <v>3.7723527007215019</v>
      </c>
      <c r="K98" s="1">
        <f t="shared" si="26"/>
        <v>0.1337810886535187</v>
      </c>
      <c r="L98" s="1">
        <f t="shared" si="27"/>
        <v>37723527007.215019</v>
      </c>
      <c r="M98" s="1">
        <f t="shared" si="22"/>
        <v>1337810886.535187</v>
      </c>
      <c r="N98" s="1">
        <f t="shared" si="28"/>
        <v>6575.2477964676327</v>
      </c>
      <c r="O98" s="6">
        <f t="shared" si="29"/>
        <v>0.99220002332892299</v>
      </c>
      <c r="P98" s="1">
        <f t="shared" si="30"/>
        <v>7.6921567041370147E-3</v>
      </c>
      <c r="Q98" s="1">
        <f t="shared" si="31"/>
        <v>1.078199669343047E-4</v>
      </c>
      <c r="R98" s="1">
        <f t="shared" si="32"/>
        <v>0.99999999999999434</v>
      </c>
      <c r="S98" s="1">
        <f t="shared" si="37"/>
        <v>76.839418881464738</v>
      </c>
    </row>
    <row r="99" spans="1:19">
      <c r="A99" s="1">
        <f t="shared" si="21"/>
        <v>111147061.04449378</v>
      </c>
      <c r="B99" s="1">
        <f t="shared" si="33"/>
        <v>7.8256604204796631E-3</v>
      </c>
      <c r="C99" s="1">
        <f t="shared" si="34"/>
        <v>3.4279148121880904E-2</v>
      </c>
      <c r="D99" s="1">
        <f t="shared" si="35"/>
        <v>-4.1187686423577348E-4</v>
      </c>
      <c r="E99">
        <f t="shared" si="36"/>
        <v>2.9252981895406864</v>
      </c>
      <c r="F99" s="11">
        <f t="shared" si="19"/>
        <v>7282.4958105439891</v>
      </c>
      <c r="G99" s="13">
        <f t="shared" si="20"/>
        <v>0.999999999999998</v>
      </c>
      <c r="H99" s="1">
        <f t="shared" si="23"/>
        <v>28.172253535719715</v>
      </c>
      <c r="I99" s="1">
        <f t="shared" si="24"/>
        <v>85.337540452862854</v>
      </c>
      <c r="J99" s="1">
        <f t="shared" si="25"/>
        <v>3.7891282024398887</v>
      </c>
      <c r="K99" s="1">
        <f t="shared" si="26"/>
        <v>0.12988808690423329</v>
      </c>
      <c r="L99" s="1">
        <f t="shared" si="27"/>
        <v>37891282024.398888</v>
      </c>
      <c r="M99" s="1">
        <f t="shared" si="22"/>
        <v>1298880869.0423329</v>
      </c>
      <c r="N99" s="1">
        <f t="shared" si="28"/>
        <v>7282.4958105440037</v>
      </c>
      <c r="O99" s="6">
        <f t="shared" si="29"/>
        <v>0.99194674476949951</v>
      </c>
      <c r="P99" s="1">
        <f t="shared" si="30"/>
        <v>7.9559063245129864E-3</v>
      </c>
      <c r="Q99" s="1">
        <f t="shared" si="31"/>
        <v>9.7348905985438774E-5</v>
      </c>
      <c r="R99" s="1">
        <f t="shared" si="32"/>
        <v>0.999999999999998</v>
      </c>
      <c r="S99" s="1">
        <f t="shared" si="37"/>
        <v>79.494390884836221</v>
      </c>
    </row>
    <row r="100" spans="1:19">
      <c r="A100" s="1">
        <f t="shared" si="21"/>
        <v>105589707.99226908</v>
      </c>
      <c r="B100" s="1">
        <f t="shared" si="33"/>
        <v>7.4343773994556802E-3</v>
      </c>
      <c r="C100" s="1">
        <f t="shared" si="34"/>
        <v>3.3134528608881435E-2</v>
      </c>
      <c r="D100" s="1">
        <f t="shared" si="35"/>
        <v>-3.9128302102398298E-4</v>
      </c>
      <c r="E100">
        <f t="shared" si="36"/>
        <v>2.9757906752604959</v>
      </c>
      <c r="F100" s="11">
        <f t="shared" si="19"/>
        <v>8065.720422604687</v>
      </c>
      <c r="G100" s="13">
        <f t="shared" si="20"/>
        <v>0.99999999999999489</v>
      </c>
      <c r="H100" s="1">
        <f t="shared" si="23"/>
        <v>29.179997784304025</v>
      </c>
      <c r="I100" s="1">
        <f t="shared" si="24"/>
        <v>89.809355985914564</v>
      </c>
      <c r="J100" s="1">
        <f t="shared" si="25"/>
        <v>3.8056155187285987</v>
      </c>
      <c r="K100" s="1">
        <f t="shared" si="26"/>
        <v>0.12609727627971593</v>
      </c>
      <c r="L100" s="1">
        <f t="shared" si="27"/>
        <v>38056155187.285988</v>
      </c>
      <c r="M100" s="1">
        <f t="shared" si="22"/>
        <v>1260972762.7971592</v>
      </c>
      <c r="N100" s="1">
        <f t="shared" si="28"/>
        <v>8065.7204226047279</v>
      </c>
      <c r="O100" s="6">
        <f t="shared" si="29"/>
        <v>0.99168354804451664</v>
      </c>
      <c r="P100" s="1">
        <f t="shared" si="30"/>
        <v>8.2285561491703529E-3</v>
      </c>
      <c r="Q100" s="1">
        <f t="shared" si="31"/>
        <v>8.7895806308031611E-5</v>
      </c>
      <c r="R100" s="1">
        <f t="shared" si="32"/>
        <v>0.99999999999999512</v>
      </c>
      <c r="S100" s="1">
        <f t="shared" si="37"/>
        <v>82.24049396222847</v>
      </c>
    </row>
    <row r="101" spans="1:19">
      <c r="A101" s="1">
        <f t="shared" si="21"/>
        <v>100310222.59265563</v>
      </c>
      <c r="B101" s="1">
        <f t="shared" si="33"/>
        <v>7.0626585294828962E-3</v>
      </c>
      <c r="C101" s="1">
        <f t="shared" si="34"/>
        <v>3.2028371061798053E-2</v>
      </c>
      <c r="D101" s="1">
        <f t="shared" si="35"/>
        <v>-3.7171886997278396E-4</v>
      </c>
      <c r="E101">
        <f t="shared" si="36"/>
        <v>3.0271588078478064</v>
      </c>
      <c r="F101" s="11">
        <f t="shared" si="19"/>
        <v>8933.0693897196197</v>
      </c>
      <c r="G101" s="13">
        <f t="shared" si="20"/>
        <v>1.0000000000000018</v>
      </c>
      <c r="H101" s="1">
        <f t="shared" si="23"/>
        <v>30.222318427325622</v>
      </c>
      <c r="I101" s="1">
        <f t="shared" si="24"/>
        <v>94.514916228707534</v>
      </c>
      <c r="J101" s="1">
        <f t="shared" si="25"/>
        <v>3.8218194796520537</v>
      </c>
      <c r="K101" s="1">
        <f t="shared" si="26"/>
        <v>0.12240665242550393</v>
      </c>
      <c r="L101" s="1">
        <f t="shared" si="27"/>
        <v>38218194796.520538</v>
      </c>
      <c r="M101" s="1">
        <f t="shared" si="22"/>
        <v>1224066524.2550392</v>
      </c>
      <c r="N101" s="1">
        <f t="shared" si="28"/>
        <v>8933.0693897196034</v>
      </c>
      <c r="O101" s="6">
        <f t="shared" si="29"/>
        <v>0.9914102403011239</v>
      </c>
      <c r="P101" s="1">
        <f t="shared" si="30"/>
        <v>8.5103980630202667E-3</v>
      </c>
      <c r="Q101" s="1">
        <f t="shared" si="31"/>
        <v>7.9361635857868638E-5</v>
      </c>
      <c r="R101" s="1">
        <f t="shared" si="32"/>
        <v>1.000000000000002</v>
      </c>
      <c r="S101" s="1">
        <f t="shared" si="37"/>
        <v>85.080817714462313</v>
      </c>
    </row>
    <row r="102" spans="1:19">
      <c r="A102" s="1">
        <f t="shared" ref="A102:A165" si="38">A101*0.95</f>
        <v>95294711.463022843</v>
      </c>
      <c r="B102" s="1">
        <f t="shared" si="33"/>
        <v>6.7095256030087515E-3</v>
      </c>
      <c r="C102" s="1">
        <f t="shared" si="34"/>
        <v>3.0959381613080775E-2</v>
      </c>
      <c r="D102" s="1">
        <f t="shared" si="35"/>
        <v>-3.5313292647414472E-4</v>
      </c>
      <c r="E102">
        <f t="shared" si="36"/>
        <v>3.079417858546555</v>
      </c>
      <c r="F102" s="11">
        <f t="shared" si="19"/>
        <v>9893.5623082235779</v>
      </c>
      <c r="G102" s="13">
        <f t="shared" si="20"/>
        <v>1.0000000000000031</v>
      </c>
      <c r="H102" s="1">
        <f t="shared" si="23"/>
        <v>31.300386761520002</v>
      </c>
      <c r="I102" s="1">
        <f t="shared" si="24"/>
        <v>99.466387831385262</v>
      </c>
      <c r="J102" s="1">
        <f t="shared" si="25"/>
        <v>3.8377448331267874</v>
      </c>
      <c r="K102" s="1">
        <f t="shared" si="26"/>
        <v>0.11881420682240121</v>
      </c>
      <c r="L102" s="1">
        <f t="shared" si="27"/>
        <v>38377448331.267876</v>
      </c>
      <c r="M102" s="1">
        <f t="shared" si="22"/>
        <v>1188142068.2240121</v>
      </c>
      <c r="N102" s="1">
        <f t="shared" si="28"/>
        <v>9893.562308223547</v>
      </c>
      <c r="O102" s="6">
        <f t="shared" si="29"/>
        <v>0.9911266101238726</v>
      </c>
      <c r="P102" s="1">
        <f t="shared" si="30"/>
        <v>8.8017328755565782E-3</v>
      </c>
      <c r="Q102" s="1">
        <f t="shared" si="31"/>
        <v>7.1657000574072821E-5</v>
      </c>
      <c r="R102" s="1">
        <f t="shared" si="32"/>
        <v>1.0000000000000033</v>
      </c>
      <c r="S102" s="1">
        <f t="shared" si="37"/>
        <v>88.018553925142001</v>
      </c>
    </row>
    <row r="103" spans="1:19">
      <c r="A103" s="1">
        <f t="shared" si="38"/>
        <v>90529975.889871702</v>
      </c>
      <c r="B103" s="1">
        <f t="shared" si="33"/>
        <v>6.3740493228583136E-3</v>
      </c>
      <c r="C103" s="1">
        <f t="shared" si="34"/>
        <v>2.9926309964866751E-2</v>
      </c>
      <c r="D103" s="1">
        <f t="shared" si="35"/>
        <v>-3.3547628015043792E-4</v>
      </c>
      <c r="E103">
        <f t="shared" si="36"/>
        <v>3.1325833848242319</v>
      </c>
      <c r="F103" s="11">
        <f t="shared" si="19"/>
        <v>10957.183641997219</v>
      </c>
      <c r="G103" s="13">
        <f t="shared" si="20"/>
        <v>0.99999999999999656</v>
      </c>
      <c r="H103" s="1">
        <f t="shared" si="23"/>
        <v>32.415412764687396</v>
      </c>
      <c r="I103" s="1">
        <f t="shared" si="24"/>
        <v>104.67656682370347</v>
      </c>
      <c r="J103" s="1">
        <f t="shared" si="25"/>
        <v>3.8533962462902602</v>
      </c>
      <c r="K103" s="1">
        <f t="shared" si="26"/>
        <v>0.11531793048393636</v>
      </c>
      <c r="L103" s="1">
        <f t="shared" si="27"/>
        <v>38533962462.902603</v>
      </c>
      <c r="M103" s="1">
        <f t="shared" si="22"/>
        <v>1153179304.8393636</v>
      </c>
      <c r="N103" s="1">
        <f t="shared" si="28"/>
        <v>10957.183641997257</v>
      </c>
      <c r="O103" s="6">
        <f t="shared" si="29"/>
        <v>0.99083242823816742</v>
      </c>
      <c r="P103" s="1">
        <f t="shared" si="30"/>
        <v>9.1028705554640713E-3</v>
      </c>
      <c r="Q103" s="1">
        <f t="shared" si="31"/>
        <v>6.4701206364993903E-5</v>
      </c>
      <c r="R103" s="1">
        <f t="shared" si="32"/>
        <v>0.99999999999999656</v>
      </c>
      <c r="S103" s="1">
        <f t="shared" si="37"/>
        <v>91.056999783773151</v>
      </c>
    </row>
    <row r="104" spans="1:19">
      <c r="A104" s="1">
        <f t="shared" si="38"/>
        <v>86003477.095378116</v>
      </c>
      <c r="B104" s="1">
        <f t="shared" si="33"/>
        <v>6.0553468567153979E-3</v>
      </c>
      <c r="C104" s="1">
        <f t="shared" si="34"/>
        <v>2.8927947914724944E-2</v>
      </c>
      <c r="D104" s="1">
        <f t="shared" si="35"/>
        <v>-3.1870246614291563E-4</v>
      </c>
      <c r="E104">
        <f t="shared" si="36"/>
        <v>3.1866712357333506</v>
      </c>
      <c r="F104" s="11">
        <f t="shared" si="19"/>
        <v>12134.985642108511</v>
      </c>
      <c r="G104" s="13">
        <f t="shared" si="20"/>
        <v>1.0000000000000033</v>
      </c>
      <c r="H104" s="1">
        <f t="shared" si="23"/>
        <v>33.56864631213535</v>
      </c>
      <c r="I104" s="1">
        <f t="shared" si="24"/>
        <v>110.15891086112131</v>
      </c>
      <c r="J104" s="1">
        <f t="shared" si="25"/>
        <v>3.8687783068499373</v>
      </c>
      <c r="K104" s="1">
        <f t="shared" si="26"/>
        <v>0.11191581735417275</v>
      </c>
      <c r="L104" s="1">
        <f t="shared" si="27"/>
        <v>38687783068.499374</v>
      </c>
      <c r="M104" s="1">
        <f t="shared" si="22"/>
        <v>1119158173.5417275</v>
      </c>
      <c r="N104" s="1">
        <f t="shared" si="28"/>
        <v>12134.985642108471</v>
      </c>
      <c r="O104" s="6">
        <f t="shared" si="29"/>
        <v>0.99052744811920357</v>
      </c>
      <c r="P104" s="1">
        <f t="shared" si="30"/>
        <v>9.4141304684548267E-3</v>
      </c>
      <c r="Q104" s="1">
        <f t="shared" si="31"/>
        <v>5.8421412345142266E-5</v>
      </c>
      <c r="R104" s="1">
        <f t="shared" si="32"/>
        <v>1.0000000000000036</v>
      </c>
      <c r="S104" s="1">
        <f t="shared" si="37"/>
        <v>94.199561200568837</v>
      </c>
    </row>
    <row r="105" spans="1:19">
      <c r="A105" s="1">
        <f t="shared" si="38"/>
        <v>81703303.240609199</v>
      </c>
      <c r="B105" s="1">
        <f t="shared" si="33"/>
        <v>5.7525795138796271E-3</v>
      </c>
      <c r="C105" s="1">
        <f t="shared" si="34"/>
        <v>2.7963127932190777E-2</v>
      </c>
      <c r="D105" s="1">
        <f t="shared" si="35"/>
        <v>-3.0276734283577085E-4</v>
      </c>
      <c r="E105">
        <f t="shared" si="36"/>
        <v>3.2416975574673703</v>
      </c>
      <c r="F105" s="11">
        <f t="shared" si="19"/>
        <v>13439.202204886293</v>
      </c>
      <c r="G105" s="13">
        <f t="shared" si="20"/>
        <v>1.0000000000000016</v>
      </c>
      <c r="H105" s="1">
        <f t="shared" si="23"/>
        <v>34.761378427511801</v>
      </c>
      <c r="I105" s="1">
        <f t="shared" si="24"/>
        <v>115.92757310013124</v>
      </c>
      <c r="J105" s="1">
        <f t="shared" si="25"/>
        <v>3.8838955244126359</v>
      </c>
      <c r="K105" s="1">
        <f t="shared" si="26"/>
        <v>0.10860586742441374</v>
      </c>
      <c r="L105" s="1">
        <f t="shared" si="27"/>
        <v>38838955244.126358</v>
      </c>
      <c r="M105" s="1">
        <f t="shared" si="22"/>
        <v>1086058674.2441373</v>
      </c>
      <c r="N105" s="1">
        <f t="shared" si="28"/>
        <v>13439.202204886273</v>
      </c>
      <c r="O105" s="6">
        <f t="shared" si="29"/>
        <v>0.99021140651537287</v>
      </c>
      <c r="P105" s="1">
        <f t="shared" si="30"/>
        <v>9.7358416181718786E-3</v>
      </c>
      <c r="Q105" s="1">
        <f t="shared" si="31"/>
        <v>5.2751866456941918E-5</v>
      </c>
      <c r="R105" s="1">
        <f t="shared" si="32"/>
        <v>1.0000000000000018</v>
      </c>
      <c r="S105" s="1">
        <f t="shared" si="37"/>
        <v>97.449756214969668</v>
      </c>
    </row>
    <row r="106" spans="1:19">
      <c r="A106" s="1">
        <f t="shared" si="38"/>
        <v>77618138.07857874</v>
      </c>
      <c r="B106" s="1">
        <f t="shared" si="33"/>
        <v>5.4649505381856459E-3</v>
      </c>
      <c r="C106" s="1">
        <f t="shared" si="34"/>
        <v>2.7030721784226757E-2</v>
      </c>
      <c r="D106" s="1">
        <f t="shared" si="35"/>
        <v>-2.8762897569398118E-4</v>
      </c>
      <c r="E106">
        <f t="shared" si="36"/>
        <v>3.2976787991136347</v>
      </c>
      <c r="F106" s="11">
        <f t="shared" si="19"/>
        <v>14883.374825732932</v>
      </c>
      <c r="G106" s="13">
        <f t="shared" si="20"/>
        <v>0.99999999999999767</v>
      </c>
      <c r="H106" s="1">
        <f t="shared" si="23"/>
        <v>35.994942568774846</v>
      </c>
      <c r="I106" s="1">
        <f t="shared" si="24"/>
        <v>121.99743778347546</v>
      </c>
      <c r="J106" s="1">
        <f t="shared" si="25"/>
        <v>3.8987523317941744</v>
      </c>
      <c r="K106" s="1">
        <f t="shared" si="26"/>
        <v>0.10538608958633365</v>
      </c>
      <c r="L106" s="1">
        <f t="shared" si="27"/>
        <v>38987523317.941742</v>
      </c>
      <c r="M106" s="1">
        <f t="shared" si="22"/>
        <v>1053860895.8633364</v>
      </c>
      <c r="N106" s="1">
        <f t="shared" si="28"/>
        <v>14883.374825732966</v>
      </c>
      <c r="O106" s="6">
        <f t="shared" si="29"/>
        <v>0.98988402389454577</v>
      </c>
      <c r="P106" s="1">
        <f t="shared" si="30"/>
        <v>1.00683428899814E-2</v>
      </c>
      <c r="Q106" s="1">
        <f t="shared" si="31"/>
        <v>4.7633215470341855E-5</v>
      </c>
      <c r="R106" s="1">
        <f t="shared" si="32"/>
        <v>0.99999999999999745</v>
      </c>
      <c r="S106" s="1">
        <f t="shared" si="37"/>
        <v>100.81121849991146</v>
      </c>
    </row>
    <row r="107" spans="1:19">
      <c r="A107" s="1">
        <f t="shared" si="38"/>
        <v>73737231.174649805</v>
      </c>
      <c r="B107" s="1">
        <f t="shared" si="33"/>
        <v>5.1917030112763633E-3</v>
      </c>
      <c r="C107" s="1">
        <f t="shared" si="34"/>
        <v>2.6129639207827782E-2</v>
      </c>
      <c r="D107" s="1">
        <f t="shared" si="35"/>
        <v>-2.732475269092826E-4</v>
      </c>
      <c r="E107">
        <f t="shared" si="36"/>
        <v>3.3546317186063934</v>
      </c>
      <c r="F107" s="11">
        <f t="shared" si="19"/>
        <v>16482.491927746883</v>
      </c>
      <c r="G107" s="13">
        <f t="shared" si="20"/>
        <v>1.0000000000000022</v>
      </c>
      <c r="H107" s="1">
        <f t="shared" si="23"/>
        <v>37.270715950047453</v>
      </c>
      <c r="I107" s="1">
        <f t="shared" si="24"/>
        <v>128.38415761980465</v>
      </c>
      <c r="J107" s="1">
        <f t="shared" si="25"/>
        <v>3.9133530863094004</v>
      </c>
      <c r="K107" s="1">
        <f t="shared" si="26"/>
        <v>0.10225450423810396</v>
      </c>
      <c r="L107" s="1">
        <f t="shared" si="27"/>
        <v>39133530863.094002</v>
      </c>
      <c r="M107" s="1">
        <f t="shared" si="22"/>
        <v>1022545042.3810396</v>
      </c>
      <c r="N107" s="1">
        <f t="shared" si="28"/>
        <v>16482.491927746847</v>
      </c>
      <c r="O107" s="6">
        <f t="shared" si="29"/>
        <v>0.98954500482042396</v>
      </c>
      <c r="P107" s="1">
        <f t="shared" si="30"/>
        <v>1.0411983297448467E-2</v>
      </c>
      <c r="Q107" s="1">
        <f t="shared" si="31"/>
        <v>4.3011882129701268E-5</v>
      </c>
      <c r="R107" s="1">
        <f t="shared" si="32"/>
        <v>1.000000000000002</v>
      </c>
      <c r="S107" s="1">
        <f t="shared" si="37"/>
        <v>104.28770096387932</v>
      </c>
    </row>
    <row r="108" spans="1:19">
      <c r="A108" s="1">
        <f t="shared" si="38"/>
        <v>70050369.61591731</v>
      </c>
      <c r="B108" s="1">
        <f t="shared" si="33"/>
        <v>4.9321178607125453E-3</v>
      </c>
      <c r="C108" s="1">
        <f t="shared" si="34"/>
        <v>2.5258826628067183E-2</v>
      </c>
      <c r="D108" s="1">
        <f t="shared" si="35"/>
        <v>-2.5958515056381803E-4</v>
      </c>
      <c r="E108">
        <f t="shared" si="36"/>
        <v>3.4125733888834175</v>
      </c>
      <c r="F108" s="11">
        <f t="shared" si="19"/>
        <v>18253.142978713353</v>
      </c>
      <c r="G108" s="13">
        <f t="shared" si="20"/>
        <v>0.99999999999999856</v>
      </c>
      <c r="H108" s="1">
        <f t="shared" si="23"/>
        <v>38.590120900106136</v>
      </c>
      <c r="I108" s="1">
        <f t="shared" si="24"/>
        <v>135.10419304637949</v>
      </c>
      <c r="J108" s="1">
        <f t="shared" si="25"/>
        <v>3.9277020710426909</v>
      </c>
      <c r="K108" s="1">
        <f t="shared" si="26"/>
        <v>9.9209145659167747E-2</v>
      </c>
      <c r="L108" s="1">
        <f t="shared" si="27"/>
        <v>39277020710.42691</v>
      </c>
      <c r="M108" s="1">
        <f t="shared" si="22"/>
        <v>992091456.59167743</v>
      </c>
      <c r="N108" s="1">
        <f t="shared" si="28"/>
        <v>18253.142978713378</v>
      </c>
      <c r="O108" s="6">
        <f t="shared" si="29"/>
        <v>0.98919403826580887</v>
      </c>
      <c r="P108" s="1">
        <f t="shared" si="30"/>
        <v>1.0767122231271225E-2</v>
      </c>
      <c r="Q108" s="1">
        <f t="shared" si="31"/>
        <v>3.883950291885413E-5</v>
      </c>
      <c r="R108" s="1">
        <f t="shared" si="32"/>
        <v>0.99999999999999889</v>
      </c>
      <c r="S108" s="1">
        <f t="shared" si="37"/>
        <v>107.88307945278923</v>
      </c>
    </row>
    <row r="109" spans="1:19">
      <c r="A109" s="1">
        <f t="shared" si="38"/>
        <v>66547851.135121442</v>
      </c>
      <c r="B109" s="1">
        <f t="shared" si="33"/>
        <v>4.6855119676769176E-3</v>
      </c>
      <c r="C109" s="1">
        <f t="shared" si="34"/>
        <v>2.4417265919951969E-2</v>
      </c>
      <c r="D109" s="1">
        <f t="shared" si="35"/>
        <v>-2.4660589303562765E-4</v>
      </c>
      <c r="E109">
        <f t="shared" si="36"/>
        <v>3.47152120425018</v>
      </c>
      <c r="F109" s="11">
        <f t="shared" si="19"/>
        <v>20213.688958551989</v>
      </c>
      <c r="G109" s="13">
        <f t="shared" si="20"/>
        <v>1.000000000000004</v>
      </c>
      <c r="H109" s="1">
        <f t="shared" si="23"/>
        <v>39.954626258252546</v>
      </c>
      <c r="I109" s="1">
        <f t="shared" si="24"/>
        <v>142.17485346766463</v>
      </c>
      <c r="J109" s="1">
        <f t="shared" si="25"/>
        <v>3.9418034960990607</v>
      </c>
      <c r="K109" s="1">
        <f t="shared" si="26"/>
        <v>9.6248064168447126E-2</v>
      </c>
      <c r="L109" s="1">
        <f t="shared" si="27"/>
        <v>39418034960.990608</v>
      </c>
      <c r="M109" s="1">
        <f t="shared" si="22"/>
        <v>962480641.68447125</v>
      </c>
      <c r="N109" s="1">
        <f t="shared" si="28"/>
        <v>20213.688958551909</v>
      </c>
      <c r="O109" s="6">
        <f t="shared" si="29"/>
        <v>0.98883079786903116</v>
      </c>
      <c r="P109" s="1">
        <f t="shared" si="30"/>
        <v>1.113412971042408E-2</v>
      </c>
      <c r="Q109" s="1">
        <f t="shared" si="31"/>
        <v>3.5072420548950013E-5</v>
      </c>
      <c r="R109" s="1">
        <f t="shared" si="32"/>
        <v>1.0000000000000042</v>
      </c>
      <c r="S109" s="1">
        <f t="shared" si="37"/>
        <v>111.6013565537382</v>
      </c>
    </row>
    <row r="110" spans="1:19">
      <c r="A110" s="1">
        <f t="shared" si="38"/>
        <v>63220458.578365371</v>
      </c>
      <c r="B110" s="1">
        <f t="shared" si="33"/>
        <v>4.4512363692930717E-3</v>
      </c>
      <c r="C110" s="1">
        <f t="shared" si="34"/>
        <v>2.3603973212524051E-2</v>
      </c>
      <c r="D110" s="1">
        <f t="shared" si="35"/>
        <v>-2.3427559838384588E-4</v>
      </c>
      <c r="E110">
        <f t="shared" si="36"/>
        <v>3.5314928869560087</v>
      </c>
      <c r="F110" s="11">
        <f t="shared" si="19"/>
        <v>22384.450903337434</v>
      </c>
      <c r="G110" s="13">
        <f t="shared" si="20"/>
        <v>0.99999999999999689</v>
      </c>
      <c r="H110" s="1">
        <f t="shared" si="23"/>
        <v>41.365748808315423</v>
      </c>
      <c r="I110" s="1">
        <f t="shared" si="24"/>
        <v>149.61434056713114</v>
      </c>
      <c r="J110" s="1">
        <f t="shared" si="25"/>
        <v>3.9556614998360193</v>
      </c>
      <c r="K110" s="1">
        <f t="shared" si="26"/>
        <v>9.336932807994211E-2</v>
      </c>
      <c r="L110" s="1">
        <f t="shared" si="27"/>
        <v>39556614998.360191</v>
      </c>
      <c r="M110" s="1">
        <f t="shared" si="22"/>
        <v>933693280.79942107</v>
      </c>
      <c r="N110" s="1">
        <f t="shared" si="28"/>
        <v>22384.450903337503</v>
      </c>
      <c r="O110" s="6">
        <f t="shared" si="29"/>
        <v>0.98845494213891982</v>
      </c>
      <c r="P110" s="1">
        <f t="shared" si="30"/>
        <v>1.1513386635231087E-2</v>
      </c>
      <c r="Q110" s="1">
        <f t="shared" si="31"/>
        <v>3.1671225846075913E-5</v>
      </c>
      <c r="R110" s="1">
        <f t="shared" si="32"/>
        <v>0.999999999999997</v>
      </c>
      <c r="S110" s="1">
        <f t="shared" si="37"/>
        <v>115.44666550265954</v>
      </c>
    </row>
    <row r="111" spans="1:19">
      <c r="A111" s="1">
        <f t="shared" si="38"/>
        <v>60059435.649447098</v>
      </c>
      <c r="B111" s="1">
        <f t="shared" si="33"/>
        <v>4.2286745508284184E-3</v>
      </c>
      <c r="C111" s="1">
        <f t="shared" si="34"/>
        <v>2.2817997733708132E-2</v>
      </c>
      <c r="D111" s="1">
        <f t="shared" si="35"/>
        <v>-2.2256181846465328E-4</v>
      </c>
      <c r="E111">
        <f t="shared" si="36"/>
        <v>3.5925064939870626</v>
      </c>
      <c r="F111" s="11">
        <f t="shared" si="19"/>
        <v>24787.918433136274</v>
      </c>
      <c r="G111" s="13">
        <f t="shared" si="20"/>
        <v>1</v>
      </c>
      <c r="H111" s="1">
        <f t="shared" si="23"/>
        <v>42.825054751527972</v>
      </c>
      <c r="I111" s="1">
        <f t="shared" si="24"/>
        <v>157.44179379420279</v>
      </c>
      <c r="J111" s="1">
        <f t="shared" si="25"/>
        <v>3.9692801500763526</v>
      </c>
      <c r="K111" s="1">
        <f t="shared" si="26"/>
        <v>9.0571025468894881E-2</v>
      </c>
      <c r="L111" s="1">
        <f t="shared" si="27"/>
        <v>39692801500.763527</v>
      </c>
      <c r="M111" s="1">
        <f t="shared" si="22"/>
        <v>905710254.68894887</v>
      </c>
      <c r="N111" s="1">
        <f t="shared" si="28"/>
        <v>24787.918433136274</v>
      </c>
      <c r="O111" s="6">
        <f t="shared" si="29"/>
        <v>0.98806611461369875</v>
      </c>
      <c r="P111" s="1">
        <f t="shared" si="30"/>
        <v>1.1905285042068581E-2</v>
      </c>
      <c r="Q111" s="1">
        <f t="shared" si="31"/>
        <v>2.8600344232708589E-5</v>
      </c>
      <c r="R111" s="1">
        <f t="shared" si="32"/>
        <v>1</v>
      </c>
      <c r="S111" s="1">
        <f t="shared" si="37"/>
        <v>119.42327419791371</v>
      </c>
    </row>
    <row r="112" spans="1:19">
      <c r="A112" s="1">
        <f t="shared" si="38"/>
        <v>57056463.866974741</v>
      </c>
      <c r="B112" s="1">
        <f t="shared" si="33"/>
        <v>4.0172408232869968E-3</v>
      </c>
      <c r="C112" s="1">
        <f t="shared" si="34"/>
        <v>2.2058420694467683E-2</v>
      </c>
      <c r="D112" s="1">
        <f t="shared" si="35"/>
        <v>-2.1143372754142166E-4</v>
      </c>
      <c r="E112">
        <f t="shared" si="36"/>
        <v>3.6545804240813875</v>
      </c>
      <c r="F112" s="11">
        <f t="shared" si="19"/>
        <v>27448.980370898011</v>
      </c>
      <c r="G112" s="13">
        <f t="shared" si="20"/>
        <v>0.999999999999998</v>
      </c>
      <c r="H112" s="1">
        <f t="shared" si="23"/>
        <v>44.334161219021581</v>
      </c>
      <c r="I112" s="1">
        <f t="shared" si="24"/>
        <v>165.67733813318605</v>
      </c>
      <c r="J112" s="1">
        <f t="shared" si="25"/>
        <v>3.9826634453020113</v>
      </c>
      <c r="K112" s="1">
        <f t="shared" si="26"/>
        <v>8.7851265760949857E-2</v>
      </c>
      <c r="L112" s="1">
        <f t="shared" si="27"/>
        <v>39826634453.020111</v>
      </c>
      <c r="M112" s="1">
        <f t="shared" si="22"/>
        <v>878512657.6094985</v>
      </c>
      <c r="N112" s="1">
        <f t="shared" si="28"/>
        <v>27448.980370898065</v>
      </c>
      <c r="O112" s="6">
        <f t="shared" si="29"/>
        <v>0.98766394397817325</v>
      </c>
      <c r="P112" s="1">
        <f t="shared" si="30"/>
        <v>1.2310228359360697E-2</v>
      </c>
      <c r="Q112" s="1">
        <f t="shared" si="31"/>
        <v>2.5827662463981175E-5</v>
      </c>
      <c r="R112" s="1">
        <f t="shared" si="32"/>
        <v>0.99999999999999789</v>
      </c>
      <c r="S112" s="1">
        <f t="shared" si="37"/>
        <v>123.53558932183383</v>
      </c>
    </row>
    <row r="113" spans="1:19">
      <c r="A113" s="1">
        <f t="shared" si="38"/>
        <v>54203640.673625998</v>
      </c>
      <c r="B113" s="1">
        <f t="shared" si="33"/>
        <v>3.8163787821226466E-3</v>
      </c>
      <c r="C113" s="1">
        <f t="shared" si="34"/>
        <v>2.1324354210887419E-2</v>
      </c>
      <c r="D113" s="1">
        <f t="shared" si="35"/>
        <v>-2.0086204116435014E-4</v>
      </c>
      <c r="E113">
        <f t="shared" si="36"/>
        <v>3.7177334249717369</v>
      </c>
      <c r="F113" s="11">
        <f t="shared" si="19"/>
        <v>30395.179780447841</v>
      </c>
      <c r="G113" s="13">
        <f t="shared" si="20"/>
        <v>0.99999999999999678</v>
      </c>
      <c r="H113" s="1">
        <f t="shared" si="23"/>
        <v>45.894737824671722</v>
      </c>
      <c r="I113" s="1">
        <f t="shared" si="24"/>
        <v>174.34213426606874</v>
      </c>
      <c r="J113" s="1">
        <f t="shared" si="25"/>
        <v>3.9958153158292999</v>
      </c>
      <c r="K113" s="1">
        <f t="shared" si="26"/>
        <v>8.5208181156032972E-2</v>
      </c>
      <c r="L113" s="1">
        <f t="shared" si="27"/>
        <v>39958153158.292999</v>
      </c>
      <c r="M113" s="1">
        <f t="shared" si="22"/>
        <v>852081811.56032968</v>
      </c>
      <c r="N113" s="1">
        <f t="shared" si="28"/>
        <v>30395.179780447939</v>
      </c>
      <c r="O113" s="6">
        <f t="shared" si="29"/>
        <v>0.98724804414378764</v>
      </c>
      <c r="P113" s="1">
        <f t="shared" si="30"/>
        <v>1.2728631664507606E-2</v>
      </c>
      <c r="Q113" s="1">
        <f t="shared" si="31"/>
        <v>2.3324191701476168E-5</v>
      </c>
      <c r="R113" s="1">
        <f t="shared" si="32"/>
        <v>0.99999999999999678</v>
      </c>
      <c r="S113" s="1">
        <f t="shared" si="37"/>
        <v>127.78816057223045</v>
      </c>
    </row>
    <row r="114" spans="1:19">
      <c r="A114" s="1">
        <f t="shared" si="38"/>
        <v>51493458.639944695</v>
      </c>
      <c r="B114" s="1">
        <f t="shared" si="33"/>
        <v>3.6255598430165142E-3</v>
      </c>
      <c r="C114" s="1">
        <f t="shared" si="34"/>
        <v>2.0614940262854903E-2</v>
      </c>
      <c r="D114" s="1">
        <f t="shared" si="35"/>
        <v>-1.9081893910613242E-4</v>
      </c>
      <c r="E114">
        <f t="shared" si="36"/>
        <v>3.7819846008622506</v>
      </c>
      <c r="F114" s="11">
        <f t="shared" si="19"/>
        <v>33656.995995401485</v>
      </c>
      <c r="G114" s="13">
        <f t="shared" si="20"/>
        <v>0.99999999999999589</v>
      </c>
      <c r="H114" s="1">
        <f t="shared" si="23"/>
        <v>47.508508259024801</v>
      </c>
      <c r="I114" s="1">
        <f t="shared" si="24"/>
        <v>183.45843124643147</v>
      </c>
      <c r="J114" s="1">
        <f t="shared" si="25"/>
        <v>4.0087396249655827</v>
      </c>
      <c r="K114" s="1">
        <f t="shared" si="26"/>
        <v>8.2639927898004867E-2</v>
      </c>
      <c r="L114" s="1">
        <f t="shared" si="27"/>
        <v>40087396249.65583</v>
      </c>
      <c r="M114" s="1">
        <f t="shared" si="22"/>
        <v>826399278.98004866</v>
      </c>
      <c r="N114" s="1">
        <f t="shared" si="28"/>
        <v>33656.995995401623</v>
      </c>
      <c r="O114" s="6">
        <f t="shared" si="29"/>
        <v>0.98681801429525995</v>
      </c>
      <c r="P114" s="1">
        <f t="shared" si="30"/>
        <v>1.3160921941348238E-2</v>
      </c>
      <c r="Q114" s="1">
        <f t="shared" si="31"/>
        <v>2.1063763388059324E-5</v>
      </c>
      <c r="R114" s="1">
        <f t="shared" si="32"/>
        <v>0.99999999999999623</v>
      </c>
      <c r="S114" s="1">
        <f t="shared" si="37"/>
        <v>132.1856850058426</v>
      </c>
    </row>
    <row r="115" spans="1:19">
      <c r="A115" s="1">
        <f t="shared" si="38"/>
        <v>48918785.707947455</v>
      </c>
      <c r="B115" s="1">
        <f t="shared" si="33"/>
        <v>3.4442818508656882E-3</v>
      </c>
      <c r="C115" s="1">
        <f t="shared" si="34"/>
        <v>1.992934968806525E-2</v>
      </c>
      <c r="D115" s="1">
        <f t="shared" si="35"/>
        <v>-1.8127799215082599E-4</v>
      </c>
      <c r="E115">
        <f t="shared" si="36"/>
        <v>3.847353420145486</v>
      </c>
      <c r="F115" s="11">
        <f t="shared" si="19"/>
        <v>37268.156479923295</v>
      </c>
      <c r="G115" s="13">
        <f t="shared" si="20"/>
        <v>1.0000000000000051</v>
      </c>
      <c r="H115" s="1">
        <f t="shared" si="23"/>
        <v>49.177251925026582</v>
      </c>
      <c r="I115" s="1">
        <f t="shared" si="24"/>
        <v>193.04962180725221</v>
      </c>
      <c r="J115" s="1">
        <f t="shared" si="25"/>
        <v>4.0214401701477236</v>
      </c>
      <c r="K115" s="1">
        <f t="shared" si="26"/>
        <v>8.0144687400506592E-2</v>
      </c>
      <c r="L115" s="1">
        <f t="shared" si="27"/>
        <v>40214401701.477234</v>
      </c>
      <c r="M115" s="1">
        <f t="shared" si="22"/>
        <v>801446874.00506592</v>
      </c>
      <c r="N115" s="1">
        <f t="shared" si="28"/>
        <v>37268.156479923106</v>
      </c>
      <c r="O115" s="6">
        <f t="shared" si="29"/>
        <v>0.98637343890754448</v>
      </c>
      <c r="P115" s="1">
        <f t="shared" si="30"/>
        <v>1.3607538337729423E-2</v>
      </c>
      <c r="Q115" s="1">
        <f t="shared" si="31"/>
        <v>1.9022754731158164E-5</v>
      </c>
      <c r="R115" s="1">
        <f t="shared" si="32"/>
        <v>1.0000000000000051</v>
      </c>
      <c r="S115" s="1">
        <f t="shared" si="37"/>
        <v>136.73301149569744</v>
      </c>
    </row>
    <row r="116" spans="1:19">
      <c r="A116" s="1">
        <f t="shared" si="38"/>
        <v>46472846.422550082</v>
      </c>
      <c r="B116" s="1">
        <f t="shared" si="33"/>
        <v>3.2720677583224036E-3</v>
      </c>
      <c r="C116" s="1">
        <f t="shared" si="34"/>
        <v>1.9266781210121594E-2</v>
      </c>
      <c r="D116" s="1">
        <f t="shared" si="35"/>
        <v>-1.7221409254328463E-4</v>
      </c>
      <c r="E116">
        <f t="shared" si="36"/>
        <v>3.9138597233666839</v>
      </c>
      <c r="F116" s="11">
        <f t="shared" ref="F116:F179" si="39">(E116/C116)^2</f>
        <v>41265.981659286299</v>
      </c>
      <c r="G116" s="13">
        <f t="shared" ref="G116:G179" si="40">(F116-$E$2/C116^2)/N116</f>
        <v>1.0000000000000051</v>
      </c>
      <c r="H116" s="1">
        <f t="shared" si="23"/>
        <v>50.902805616262505</v>
      </c>
      <c r="I116" s="1">
        <f t="shared" si="24"/>
        <v>203.14030043121943</v>
      </c>
      <c r="J116" s="1">
        <f t="shared" si="25"/>
        <v>4.0339206840624806</v>
      </c>
      <c r="K116" s="1">
        <f t="shared" si="26"/>
        <v>7.7720667238815849E-2</v>
      </c>
      <c r="L116" s="1">
        <f t="shared" si="27"/>
        <v>40339206840.624809</v>
      </c>
      <c r="M116" s="1">
        <f t="shared" si="22"/>
        <v>777206672.38815856</v>
      </c>
      <c r="N116" s="1">
        <f t="shared" si="28"/>
        <v>41265.981659286088</v>
      </c>
      <c r="O116" s="6">
        <f t="shared" si="29"/>
        <v>0.98591388773637745</v>
      </c>
      <c r="P116" s="1">
        <f t="shared" si="30"/>
        <v>1.4068932422715161E-2</v>
      </c>
      <c r="Q116" s="1">
        <f t="shared" si="31"/>
        <v>1.7179840912386642E-5</v>
      </c>
      <c r="R116" s="1">
        <f t="shared" si="32"/>
        <v>1.0000000000000049</v>
      </c>
      <c r="S116" s="1">
        <f t="shared" si="37"/>
        <v>141.43514530431534</v>
      </c>
    </row>
    <row r="117" spans="1:19">
      <c r="A117" s="1">
        <f t="shared" si="38"/>
        <v>44149204.101422578</v>
      </c>
      <c r="B117" s="1">
        <f t="shared" si="33"/>
        <v>3.1084643704062834E-3</v>
      </c>
      <c r="C117" s="1">
        <f t="shared" si="34"/>
        <v>1.8626460499550357E-2</v>
      </c>
      <c r="D117" s="1">
        <f t="shared" si="35"/>
        <v>-1.6360338791612025E-4</v>
      </c>
      <c r="E117">
        <f t="shared" si="36"/>
        <v>3.9815237314425724</v>
      </c>
      <c r="F117" s="11">
        <f t="shared" si="39"/>
        <v>45691.766186040004</v>
      </c>
      <c r="G117" s="13">
        <f t="shared" si="40"/>
        <v>1.0000000000000044</v>
      </c>
      <c r="H117" s="1">
        <f t="shared" si="23"/>
        <v>52.687065238408557</v>
      </c>
      <c r="I117" s="1">
        <f t="shared" si="24"/>
        <v>213.75632431822876</v>
      </c>
      <c r="J117" s="1">
        <f t="shared" si="25"/>
        <v>4.0461848357491093</v>
      </c>
      <c r="K117" s="1">
        <f t="shared" si="26"/>
        <v>7.5366102016960437E-2</v>
      </c>
      <c r="L117" s="1">
        <f t="shared" si="27"/>
        <v>40461848357.491096</v>
      </c>
      <c r="M117" s="1">
        <f t="shared" si="22"/>
        <v>753661020.16960442</v>
      </c>
      <c r="N117" s="1">
        <f t="shared" si="28"/>
        <v>45691.7661860398</v>
      </c>
      <c r="O117" s="6">
        <f t="shared" si="29"/>
        <v>0.98543891578564713</v>
      </c>
      <c r="P117" s="1">
        <f t="shared" si="30"/>
        <v>1.4545568442935527E-2</v>
      </c>
      <c r="Q117" s="1">
        <f t="shared" si="31"/>
        <v>1.551577142177978E-5</v>
      </c>
      <c r="R117" s="1">
        <f t="shared" si="32"/>
        <v>1.0000000000000044</v>
      </c>
      <c r="S117" s="1">
        <f t="shared" si="37"/>
        <v>146.29725277466332</v>
      </c>
    </row>
    <row r="118" spans="1:19">
      <c r="A118" s="1">
        <f t="shared" si="38"/>
        <v>41941743.896351449</v>
      </c>
      <c r="B118" s="1">
        <f t="shared" si="33"/>
        <v>2.9530411518859695E-3</v>
      </c>
      <c r="C118" s="1">
        <f t="shared" si="34"/>
        <v>1.8007639266594544E-2</v>
      </c>
      <c r="D118" s="1">
        <f t="shared" si="35"/>
        <v>-1.5542321852031384E-4</v>
      </c>
      <c r="E118">
        <f t="shared" si="36"/>
        <v>4.0503660541423638</v>
      </c>
      <c r="F118" s="11">
        <f t="shared" si="39"/>
        <v>50591.200469412062</v>
      </c>
      <c r="G118" s="13">
        <f t="shared" si="40"/>
        <v>1.0000000000000042</v>
      </c>
      <c r="H118" s="1">
        <f t="shared" si="23"/>
        <v>54.531987574577386</v>
      </c>
      <c r="I118" s="1">
        <f t="shared" si="24"/>
        <v>224.92487739112329</v>
      </c>
      <c r="J118" s="1">
        <f t="shared" si="25"/>
        <v>4.0582362316843854</v>
      </c>
      <c r="K118" s="1">
        <f t="shared" si="26"/>
        <v>7.3079254118796413E-2</v>
      </c>
      <c r="L118" s="1">
        <f t="shared" si="27"/>
        <v>40582362316.843857</v>
      </c>
      <c r="M118" s="1">
        <f t="shared" si="22"/>
        <v>730792541.1879642</v>
      </c>
      <c r="N118" s="1">
        <f t="shared" si="28"/>
        <v>50591.200469411844</v>
      </c>
      <c r="O118" s="6">
        <f t="shared" si="29"/>
        <v>0.98494806325430495</v>
      </c>
      <c r="P118" s="1">
        <f t="shared" si="30"/>
        <v>1.5037923577531455E-2</v>
      </c>
      <c r="Q118" s="1">
        <f t="shared" si="31"/>
        <v>1.401316816802236E-5</v>
      </c>
      <c r="R118" s="1">
        <f t="shared" si="32"/>
        <v>1.0000000000000044</v>
      </c>
      <c r="S118" s="1">
        <f t="shared" si="37"/>
        <v>151.32466614072337</v>
      </c>
    </row>
    <row r="119" spans="1:19">
      <c r="A119" s="1">
        <f t="shared" si="38"/>
        <v>39844656.701533876</v>
      </c>
      <c r="B119" s="1">
        <f t="shared" si="33"/>
        <v>2.805389094291671E-3</v>
      </c>
      <c r="C119" s="1">
        <f t="shared" si="34"/>
        <v>1.7409594384690325E-2</v>
      </c>
      <c r="D119" s="1">
        <f t="shared" si="35"/>
        <v>-1.4765205759429854E-4</v>
      </c>
      <c r="E119">
        <f t="shared" si="36"/>
        <v>4.1204076988390117</v>
      </c>
      <c r="F119" s="11">
        <f t="shared" si="39"/>
        <v>56014.836694852762</v>
      </c>
      <c r="G119" s="13">
        <f t="shared" si="40"/>
        <v>1.0000000000000022</v>
      </c>
      <c r="H119" s="1">
        <f t="shared" si="23"/>
        <v>56.43959209522891</v>
      </c>
      <c r="I119" s="1">
        <f t="shared" si="24"/>
        <v>236.67453748735338</v>
      </c>
      <c r="J119" s="1">
        <f t="shared" si="25"/>
        <v>4.0700784168503148</v>
      </c>
      <c r="K119" s="1">
        <f t="shared" si="26"/>
        <v>7.085841435124654E-2</v>
      </c>
      <c r="L119" s="1">
        <f t="shared" si="27"/>
        <v>40700784168.503151</v>
      </c>
      <c r="M119" s="1">
        <f t="shared" si="22"/>
        <v>708584143.51246536</v>
      </c>
      <c r="N119" s="1">
        <f t="shared" si="28"/>
        <v>56014.836694852638</v>
      </c>
      <c r="O119" s="6">
        <f t="shared" si="29"/>
        <v>0.98444085546564308</v>
      </c>
      <c r="P119" s="1">
        <f t="shared" si="30"/>
        <v>1.5546488191114691E-2</v>
      </c>
      <c r="Q119" s="1">
        <f t="shared" si="31"/>
        <v>1.2656343244595174E-5</v>
      </c>
      <c r="R119" s="1">
        <f t="shared" si="32"/>
        <v>1.0000000000000024</v>
      </c>
      <c r="S119" s="1">
        <f t="shared" si="37"/>
        <v>156.52288845949877</v>
      </c>
    </row>
    <row r="120" spans="1:19">
      <c r="A120" s="1">
        <f t="shared" si="38"/>
        <v>37852423.866457179</v>
      </c>
      <c r="B120" s="1">
        <f t="shared" si="33"/>
        <v>2.6651196395770871E-3</v>
      </c>
      <c r="C120" s="1">
        <f t="shared" si="34"/>
        <v>1.6831627043572404E-2</v>
      </c>
      <c r="D120" s="1">
        <f t="shared" si="35"/>
        <v>-1.4026945471458385E-4</v>
      </c>
      <c r="E120">
        <f t="shared" si="36"/>
        <v>4.1916700795391604</v>
      </c>
      <c r="F120" s="11">
        <f t="shared" si="39"/>
        <v>62018.604001214509</v>
      </c>
      <c r="G120" s="13">
        <f t="shared" si="40"/>
        <v>0.999999999999995</v>
      </c>
      <c r="H120" s="1">
        <f t="shared" si="23"/>
        <v>58.411962813296533</v>
      </c>
      <c r="I120" s="1">
        <f t="shared" si="24"/>
        <v>249.03534689118896</v>
      </c>
      <c r="J120" s="1">
        <f t="shared" si="25"/>
        <v>4.0817148757847637</v>
      </c>
      <c r="K120" s="1">
        <f t="shared" si="26"/>
        <v>6.8701902487410607E-2</v>
      </c>
      <c r="L120" s="1">
        <f t="shared" si="27"/>
        <v>40817148757.847633</v>
      </c>
      <c r="M120" s="1">
        <f t="shared" si="22"/>
        <v>687019024.87410605</v>
      </c>
      <c r="N120" s="1">
        <f t="shared" si="28"/>
        <v>62018.604001214822</v>
      </c>
      <c r="O120" s="6">
        <f t="shared" si="29"/>
        <v>0.98391680278143934</v>
      </c>
      <c r="P120" s="1">
        <f t="shared" si="30"/>
        <v>1.6071766084117579E-2</v>
      </c>
      <c r="Q120" s="1">
        <f t="shared" si="31"/>
        <v>1.1431134438081083E-5</v>
      </c>
      <c r="R120" s="1">
        <f t="shared" si="32"/>
        <v>0.999999999999995</v>
      </c>
      <c r="S120" s="1">
        <f t="shared" si="37"/>
        <v>161.89759866623305</v>
      </c>
    </row>
    <row r="121" spans="1:19">
      <c r="A121" s="1">
        <f t="shared" si="38"/>
        <v>35959802.673134319</v>
      </c>
      <c r="B121" s="1">
        <f t="shared" si="33"/>
        <v>2.5318636575982325E-3</v>
      </c>
      <c r="C121" s="1">
        <f t="shared" si="34"/>
        <v>1.6273061930992028E-2</v>
      </c>
      <c r="D121" s="1">
        <f t="shared" si="35"/>
        <v>-1.3325598197885466E-4</v>
      </c>
      <c r="E121">
        <f t="shared" si="36"/>
        <v>4.2641750262005846</v>
      </c>
      <c r="F121" s="11">
        <f t="shared" si="39"/>
        <v>68664.377969172856</v>
      </c>
      <c r="G121" s="13">
        <f t="shared" si="40"/>
        <v>1.0000000000000044</v>
      </c>
      <c r="H121" s="1">
        <f t="shared" si="23"/>
        <v>60.451250185160369</v>
      </c>
      <c r="I121" s="1">
        <f t="shared" si="24"/>
        <v>262.03888636836433</v>
      </c>
      <c r="J121" s="1">
        <f t="shared" si="25"/>
        <v>4.0931490336152576</v>
      </c>
      <c r="K121" s="1">
        <f t="shared" si="26"/>
        <v>6.660806771680125E-2</v>
      </c>
      <c r="L121" s="1">
        <f t="shared" si="27"/>
        <v>40931490336.152573</v>
      </c>
      <c r="M121" s="1">
        <f t="shared" si="22"/>
        <v>666080677.1680125</v>
      </c>
      <c r="N121" s="1">
        <f t="shared" si="28"/>
        <v>68664.37796917255</v>
      </c>
      <c r="O121" s="6">
        <f t="shared" si="29"/>
        <v>0.98337540050338945</v>
      </c>
      <c r="P121" s="1">
        <f t="shared" si="30"/>
        <v>1.6614274739863582E-2</v>
      </c>
      <c r="Q121" s="1">
        <f t="shared" si="31"/>
        <v>1.0324756751139374E-5</v>
      </c>
      <c r="R121" s="1">
        <f t="shared" si="32"/>
        <v>1.0000000000000042</v>
      </c>
      <c r="S121" s="1">
        <f t="shared" si="37"/>
        <v>167.454656754562</v>
      </c>
    </row>
    <row r="122" spans="1:19">
      <c r="A122" s="1">
        <f t="shared" si="38"/>
        <v>34161812.539477602</v>
      </c>
      <c r="B122" s="1">
        <f t="shared" si="33"/>
        <v>2.4052704747183208E-3</v>
      </c>
      <c r="C122" s="1">
        <f t="shared" si="34"/>
        <v>1.5733246442068267E-2</v>
      </c>
      <c r="D122" s="1">
        <f t="shared" si="35"/>
        <v>-1.2659318287991167E-4</v>
      </c>
      <c r="E122">
        <f t="shared" si="36"/>
        <v>4.3379447943463072</v>
      </c>
      <c r="F122" s="11">
        <f t="shared" si="39"/>
        <v>76020.610110798851</v>
      </c>
      <c r="G122" s="13">
        <f t="shared" si="40"/>
        <v>0.99999999999999711</v>
      </c>
      <c r="H122" s="1">
        <f t="shared" si="23"/>
        <v>62.559673058076221</v>
      </c>
      <c r="I122" s="1">
        <f t="shared" si="24"/>
        <v>275.71835287263536</v>
      </c>
      <c r="J122" s="1">
        <f t="shared" si="25"/>
        <v>4.1043842570762052</v>
      </c>
      <c r="K122" s="1">
        <f t="shared" si="26"/>
        <v>6.4575289009525222E-2</v>
      </c>
      <c r="L122" s="1">
        <f t="shared" si="27"/>
        <v>41043842570.762054</v>
      </c>
      <c r="M122" s="1">
        <f t="shared" si="22"/>
        <v>645752890.09525216</v>
      </c>
      <c r="N122" s="1">
        <f t="shared" si="28"/>
        <v>76020.610110799069</v>
      </c>
      <c r="O122" s="6">
        <f t="shared" si="29"/>
        <v>0.98281612876397606</v>
      </c>
      <c r="P122" s="1">
        <f t="shared" si="30"/>
        <v>1.7174545567640732E-2</v>
      </c>
      <c r="Q122" s="1">
        <f t="shared" si="31"/>
        <v>9.3256683808078445E-6</v>
      </c>
      <c r="R122" s="1">
        <f t="shared" si="32"/>
        <v>0.99999999999999767</v>
      </c>
      <c r="S122" s="1">
        <f t="shared" si="37"/>
        <v>173.2001090832577</v>
      </c>
    </row>
    <row r="123" spans="1:19">
      <c r="A123" s="1">
        <f t="shared" si="38"/>
        <v>32453721.912503719</v>
      </c>
      <c r="B123" s="1">
        <f t="shared" si="33"/>
        <v>2.2850069509824048E-3</v>
      </c>
      <c r="C123" s="1">
        <f t="shared" si="34"/>
        <v>1.5211549915328306E-2</v>
      </c>
      <c r="D123" s="1">
        <f t="shared" si="35"/>
        <v>-1.2026352373591597E-4</v>
      </c>
      <c r="E123">
        <f t="shared" si="36"/>
        <v>4.4130020749849237</v>
      </c>
      <c r="F123" s="11">
        <f t="shared" si="39"/>
        <v>84163.023641812033</v>
      </c>
      <c r="G123" s="13">
        <f t="shared" si="40"/>
        <v>1.0000000000000027</v>
      </c>
      <c r="H123" s="1">
        <f t="shared" si="23"/>
        <v>64.739520664644729</v>
      </c>
      <c r="I123" s="1">
        <f t="shared" si="24"/>
        <v>290.1086411015911</v>
      </c>
      <c r="J123" s="1">
        <f t="shared" si="25"/>
        <v>4.1154238555097926</v>
      </c>
      <c r="K123" s="1">
        <f t="shared" si="26"/>
        <v>6.2601975400820076E-2</v>
      </c>
      <c r="L123" s="1">
        <f t="shared" si="27"/>
        <v>41154238555.097923</v>
      </c>
      <c r="M123" s="1">
        <f t="shared" si="22"/>
        <v>626019754.00820076</v>
      </c>
      <c r="N123" s="1">
        <f t="shared" si="28"/>
        <v>84163.0236418118</v>
      </c>
      <c r="O123" s="6">
        <f t="shared" si="29"/>
        <v>0.98223845240923913</v>
      </c>
      <c r="P123" s="1">
        <f t="shared" si="30"/>
        <v>1.7753124141018938E-2</v>
      </c>
      <c r="Q123" s="1">
        <f t="shared" si="31"/>
        <v>8.4234497445954444E-6</v>
      </c>
      <c r="R123" s="1">
        <f t="shared" si="32"/>
        <v>1.0000000000000027</v>
      </c>
      <c r="S123" s="1">
        <f t="shared" si="37"/>
        <v>179.14019381115691</v>
      </c>
    </row>
    <row r="124" spans="1:19">
      <c r="A124" s="1">
        <f t="shared" si="38"/>
        <v>30831035.816878531</v>
      </c>
      <c r="B124" s="1">
        <f t="shared" si="33"/>
        <v>2.1707566034332845E-3</v>
      </c>
      <c r="C124" s="1">
        <f t="shared" si="34"/>
        <v>1.470736289452629E-2</v>
      </c>
      <c r="D124" s="1">
        <f t="shared" si="35"/>
        <v>-1.1425034754912033E-4</v>
      </c>
      <c r="E124">
        <f t="shared" si="36"/>
        <v>4.48937000484701</v>
      </c>
      <c r="F124" s="11">
        <f t="shared" si="39"/>
        <v>93175.38247062295</v>
      </c>
      <c r="G124" s="13">
        <f t="shared" si="40"/>
        <v>1.0000000000000018</v>
      </c>
      <c r="H124" s="1">
        <f t="shared" si="23"/>
        <v>66.993154664877068</v>
      </c>
      <c r="I124" s="1">
        <f t="shared" si="24"/>
        <v>305.24642908742237</v>
      </c>
      <c r="J124" s="1">
        <f t="shared" si="25"/>
        <v>4.1262710818507893</v>
      </c>
      <c r="K124" s="1">
        <f t="shared" si="26"/>
        <v>6.0686566201969147E-2</v>
      </c>
      <c r="L124" s="1">
        <f t="shared" si="27"/>
        <v>41262710818.507889</v>
      </c>
      <c r="M124" s="1">
        <f t="shared" si="22"/>
        <v>606865662.01969147</v>
      </c>
      <c r="N124" s="1">
        <f t="shared" si="28"/>
        <v>93175.382470622775</v>
      </c>
      <c r="O124" s="6">
        <f t="shared" si="29"/>
        <v>0.9816418208751273</v>
      </c>
      <c r="P124" s="1">
        <f t="shared" si="30"/>
        <v>1.8350570430590483E-2</v>
      </c>
      <c r="Q124" s="1">
        <f t="shared" si="31"/>
        <v>7.6086942838525219E-6</v>
      </c>
      <c r="R124" s="1">
        <f t="shared" si="32"/>
        <v>1.0000000000000018</v>
      </c>
      <c r="S124" s="1">
        <f t="shared" si="37"/>
        <v>185.28134646179001</v>
      </c>
    </row>
    <row r="125" spans="1:19">
      <c r="A125" s="1">
        <f t="shared" si="38"/>
        <v>29289484.026034605</v>
      </c>
      <c r="B125" s="1">
        <f t="shared" si="33"/>
        <v>2.0622187732616203E-3</v>
      </c>
      <c r="C125" s="1">
        <f t="shared" si="34"/>
        <v>1.4220096415362442E-2</v>
      </c>
      <c r="D125" s="1">
        <f t="shared" si="35"/>
        <v>-1.0853783017166418E-4</v>
      </c>
      <c r="E125">
        <f t="shared" si="36"/>
        <v>4.5670721769478604</v>
      </c>
      <c r="F125" s="11">
        <f t="shared" si="39"/>
        <v>103150.34105803589</v>
      </c>
      <c r="G125" s="13">
        <f t="shared" si="40"/>
        <v>0.99999999999999856</v>
      </c>
      <c r="H125" s="1">
        <f t="shared" si="23"/>
        <v>69.323011236384218</v>
      </c>
      <c r="I125" s="1">
        <f t="shared" si="24"/>
        <v>321.17026801688235</v>
      </c>
      <c r="J125" s="1">
        <f t="shared" si="25"/>
        <v>4.136929133595534</v>
      </c>
      <c r="K125" s="1">
        <f t="shared" si="26"/>
        <v>5.8827531143250296E-2</v>
      </c>
      <c r="L125" s="1">
        <f t="shared" si="27"/>
        <v>41369291335.955338</v>
      </c>
      <c r="M125" s="1">
        <f t="shared" si="22"/>
        <v>588275311.43250299</v>
      </c>
      <c r="N125" s="1">
        <f t="shared" si="28"/>
        <v>103150.34105803604</v>
      </c>
      <c r="O125" s="6">
        <f t="shared" si="29"/>
        <v>0.98102566805982627</v>
      </c>
      <c r="P125" s="1">
        <f t="shared" si="30"/>
        <v>1.896745903027456E-2</v>
      </c>
      <c r="Q125" s="1">
        <f t="shared" si="31"/>
        <v>6.8729098976136547E-6</v>
      </c>
      <c r="R125" s="1">
        <f t="shared" si="32"/>
        <v>0.99999999999999845</v>
      </c>
      <c r="S125" s="1">
        <f t="shared" si="37"/>
        <v>191.63020561914701</v>
      </c>
    </row>
    <row r="126" spans="1:19">
      <c r="A126" s="1">
        <f t="shared" si="38"/>
        <v>27825009.824732874</v>
      </c>
      <c r="B126" s="1">
        <f t="shared" si="33"/>
        <v>1.959107834598539E-3</v>
      </c>
      <c r="C126" s="1">
        <f t="shared" si="34"/>
        <v>1.3749181316255306E-2</v>
      </c>
      <c r="D126" s="1">
        <f t="shared" si="35"/>
        <v>-1.031109386630813E-4</v>
      </c>
      <c r="E126">
        <f t="shared" si="36"/>
        <v>4.6461326514871235</v>
      </c>
      <c r="F126" s="11">
        <f t="shared" si="39"/>
        <v>114190.38359525461</v>
      </c>
      <c r="G126" s="13">
        <f t="shared" si="40"/>
        <v>1.0000000000000004</v>
      </c>
      <c r="H126" s="1">
        <f t="shared" si="23"/>
        <v>71.731603213183718</v>
      </c>
      <c r="I126" s="1">
        <f t="shared" si="24"/>
        <v>337.92067648377861</v>
      </c>
      <c r="J126" s="1">
        <f t="shared" si="25"/>
        <v>4.147401153755327</v>
      </c>
      <c r="K126" s="1">
        <f t="shared" si="26"/>
        <v>5.7023370454228436E-2</v>
      </c>
      <c r="L126" s="1">
        <f t="shared" si="27"/>
        <v>41474011537.553268</v>
      </c>
      <c r="M126" s="1">
        <f t="shared" si="22"/>
        <v>570233704.54228437</v>
      </c>
      <c r="N126" s="1">
        <f t="shared" si="28"/>
        <v>114190.38359525456</v>
      </c>
      <c r="O126" s="6">
        <f t="shared" si="29"/>
        <v>0.98038941219376619</v>
      </c>
      <c r="P126" s="1">
        <f t="shared" si="30"/>
        <v>1.9604379376262301E-2</v>
      </c>
      <c r="Q126" s="1">
        <f t="shared" si="31"/>
        <v>6.2084299717639417E-6</v>
      </c>
      <c r="R126" s="1">
        <f t="shared" si="32"/>
        <v>1.0000000000000002</v>
      </c>
      <c r="S126" s="1">
        <f t="shared" si="37"/>
        <v>198.19361875592566</v>
      </c>
    </row>
    <row r="127" spans="1:19">
      <c r="A127" s="1">
        <f t="shared" si="38"/>
        <v>26433759.333496228</v>
      </c>
      <c r="B127" s="1">
        <f t="shared" si="33"/>
        <v>1.8611524428686118E-3</v>
      </c>
      <c r="C127" s="1">
        <f t="shared" si="34"/>
        <v>1.3294067572349679E-2</v>
      </c>
      <c r="D127" s="1">
        <f t="shared" si="35"/>
        <v>-9.7955391729927189E-5</v>
      </c>
      <c r="E127">
        <f t="shared" si="36"/>
        <v>4.726575967096216</v>
      </c>
      <c r="F127" s="11">
        <f t="shared" si="39"/>
        <v>126408.86182315434</v>
      </c>
      <c r="G127" s="13">
        <f t="shared" si="40"/>
        <v>0.99999999999999833</v>
      </c>
      <c r="H127" s="1">
        <f t="shared" si="23"/>
        <v>74.221522273581584</v>
      </c>
      <c r="I127" s="1">
        <f t="shared" si="24"/>
        <v>355.54023938670366</v>
      </c>
      <c r="J127" s="1">
        <f t="shared" si="25"/>
        <v>4.1576902317944882</v>
      </c>
      <c r="K127" s="1">
        <f t="shared" si="26"/>
        <v>5.5272614886374125E-2</v>
      </c>
      <c r="L127" s="1">
        <f t="shared" si="27"/>
        <v>41576902317.944885</v>
      </c>
      <c r="M127" s="1">
        <f t="shared" si="22"/>
        <v>552726148.86374128</v>
      </c>
      <c r="N127" s="1">
        <f t="shared" si="28"/>
        <v>126408.86182315454</v>
      </c>
      <c r="O127" s="6">
        <f t="shared" si="29"/>
        <v>0.97973245570930023</v>
      </c>
      <c r="P127" s="1">
        <f t="shared" si="30"/>
        <v>2.0261935957629065E-2</v>
      </c>
      <c r="Q127" s="1">
        <f t="shared" si="31"/>
        <v>5.608333069178395E-6</v>
      </c>
      <c r="R127" s="1">
        <f t="shared" si="32"/>
        <v>0.99999999999999845</v>
      </c>
      <c r="S127" s="1">
        <f t="shared" si="37"/>
        <v>204.97864819550981</v>
      </c>
    </row>
    <row r="128" spans="1:19">
      <c r="A128" s="1">
        <f t="shared" si="38"/>
        <v>25112071.366821416</v>
      </c>
      <c r="B128" s="1">
        <f t="shared" si="33"/>
        <v>1.7680948207251812E-3</v>
      </c>
      <c r="C128" s="1">
        <f t="shared" si="34"/>
        <v>1.2854223651971419E-2</v>
      </c>
      <c r="D128" s="1">
        <f t="shared" si="35"/>
        <v>-9.3057622143430645E-5</v>
      </c>
      <c r="E128">
        <f t="shared" si="36"/>
        <v>4.8084271524447368</v>
      </c>
      <c r="F128" s="11">
        <f t="shared" si="39"/>
        <v>139931.14178093235</v>
      </c>
      <c r="G128" s="13">
        <f t="shared" si="40"/>
        <v>0.99999999999999689</v>
      </c>
      <c r="H128" s="1">
        <f t="shared" si="23"/>
        <v>76.795441177548867</v>
      </c>
      <c r="I128" s="1">
        <f t="shared" si="24"/>
        <v>374.07371169454393</v>
      </c>
      <c r="J128" s="1">
        <f t="shared" si="25"/>
        <v>4.1677994045533229</v>
      </c>
      <c r="K128" s="1">
        <f t="shared" si="26"/>
        <v>5.3573825682681715E-2</v>
      </c>
      <c r="L128" s="1">
        <f t="shared" si="27"/>
        <v>41677994045.533226</v>
      </c>
      <c r="M128" s="1">
        <f t="shared" si="22"/>
        <v>535738256.82681715</v>
      </c>
      <c r="N128" s="1">
        <f t="shared" si="28"/>
        <v>139931.14178093278</v>
      </c>
      <c r="O128" s="6">
        <f t="shared" si="29"/>
        <v>0.97905418511197573</v>
      </c>
      <c r="P128" s="1">
        <f t="shared" si="30"/>
        <v>2.0940748517583659E-2</v>
      </c>
      <c r="Q128" s="1">
        <f t="shared" si="31"/>
        <v>5.0663704374675627E-6</v>
      </c>
      <c r="R128" s="1">
        <f t="shared" si="32"/>
        <v>0.99999999999999689</v>
      </c>
      <c r="S128" s="1">
        <f t="shared" si="37"/>
        <v>211.99257720882068</v>
      </c>
    </row>
    <row r="129" spans="1:19">
      <c r="A129" s="1">
        <f t="shared" si="38"/>
        <v>23856467.798480343</v>
      </c>
      <c r="B129" s="1">
        <f t="shared" si="33"/>
        <v>1.6796900796889221E-3</v>
      </c>
      <c r="C129" s="1">
        <f t="shared" si="34"/>
        <v>1.2429135894767825E-2</v>
      </c>
      <c r="D129" s="1">
        <f t="shared" si="35"/>
        <v>-8.8404741036259091E-5</v>
      </c>
      <c r="E129">
        <f t="shared" si="36"/>
        <v>4.8917117382173787</v>
      </c>
      <c r="F129" s="11">
        <f t="shared" si="39"/>
        <v>154895.87083633352</v>
      </c>
      <c r="G129" s="13">
        <f t="shared" si="40"/>
        <v>0.99999999999999645</v>
      </c>
      <c r="H129" s="1">
        <f t="shared" si="23"/>
        <v>79.456116053969652</v>
      </c>
      <c r="I129" s="1">
        <f t="shared" si="24"/>
        <v>393.56812731258367</v>
      </c>
      <c r="J129" s="1">
        <f t="shared" si="25"/>
        <v>4.1777316571562251</v>
      </c>
      <c r="K129" s="1">
        <f t="shared" si="26"/>
        <v>5.19255944986683E-2</v>
      </c>
      <c r="L129" s="1">
        <f t="shared" si="27"/>
        <v>41777316571.562248</v>
      </c>
      <c r="M129" s="1">
        <f t="shared" si="22"/>
        <v>519255944.98668301</v>
      </c>
      <c r="N129" s="1">
        <f t="shared" si="28"/>
        <v>154895.87083633407</v>
      </c>
      <c r="O129" s="6">
        <f t="shared" si="29"/>
        <v>0.97835397085516118</v>
      </c>
      <c r="P129" s="1">
        <f t="shared" si="30"/>
        <v>2.1641452244262574E-2</v>
      </c>
      <c r="Q129" s="1">
        <f t="shared" si="31"/>
        <v>4.5769005730894056E-6</v>
      </c>
      <c r="R129" s="1">
        <f t="shared" si="32"/>
        <v>0.99999999999999689</v>
      </c>
      <c r="S129" s="1">
        <f t="shared" si="37"/>
        <v>219.24291624706728</v>
      </c>
    </row>
    <row r="130" spans="1:19">
      <c r="A130" s="1">
        <f t="shared" si="38"/>
        <v>22663644.408556323</v>
      </c>
      <c r="B130" s="1">
        <f t="shared" si="33"/>
        <v>1.5957055757044758E-3</v>
      </c>
      <c r="C130" s="1">
        <f t="shared" si="34"/>
        <v>1.2018307910798744E-2</v>
      </c>
      <c r="D130" s="1">
        <f t="shared" si="35"/>
        <v>-8.3984503984446245E-5</v>
      </c>
      <c r="E130">
        <f t="shared" si="36"/>
        <v>4.9764557694731275</v>
      </c>
      <c r="F130" s="11">
        <f t="shared" si="39"/>
        <v>171456.37752270309</v>
      </c>
      <c r="G130" s="13">
        <f t="shared" si="40"/>
        <v>1.0000000000000036</v>
      </c>
      <c r="H130" s="1">
        <f t="shared" si="23"/>
        <v>82.206388738091448</v>
      </c>
      <c r="I130" s="1">
        <f t="shared" si="24"/>
        <v>414.07291329269833</v>
      </c>
      <c r="J130" s="1">
        <f t="shared" si="25"/>
        <v>4.1874899239051793</v>
      </c>
      <c r="K130" s="1">
        <f t="shared" si="26"/>
        <v>5.0326543278859652E-2</v>
      </c>
      <c r="L130" s="1">
        <f t="shared" si="27"/>
        <v>41874899239.051796</v>
      </c>
      <c r="M130" s="1">
        <f t="shared" si="22"/>
        <v>503265432.78859651</v>
      </c>
      <c r="N130" s="1">
        <f t="shared" si="28"/>
        <v>171456.37752270247</v>
      </c>
      <c r="O130" s="6">
        <f t="shared" si="29"/>
        <v>0.97763116721992782</v>
      </c>
      <c r="P130" s="1">
        <f t="shared" si="30"/>
        <v>2.2364697949920555E-2</v>
      </c>
      <c r="Q130" s="1">
        <f t="shared" si="31"/>
        <v>4.1348301547204283E-6</v>
      </c>
      <c r="R130" s="1">
        <f t="shared" si="32"/>
        <v>1.0000000000000031</v>
      </c>
      <c r="S130" s="1">
        <f t="shared" si="37"/>
        <v>226.73740931129922</v>
      </c>
    </row>
    <row r="131" spans="1:19">
      <c r="A131" s="1">
        <f t="shared" si="38"/>
        <v>21530462.188128505</v>
      </c>
      <c r="B131" s="1">
        <f t="shared" si="33"/>
        <v>1.5159202969192518E-3</v>
      </c>
      <c r="C131" s="1">
        <f t="shared" si="34"/>
        <v>1.1621259999868995E-2</v>
      </c>
      <c r="D131" s="1">
        <f t="shared" si="35"/>
        <v>-7.9785278785224041E-5</v>
      </c>
      <c r="E131">
        <f t="shared" si="36"/>
        <v>5.0626858183987968</v>
      </c>
      <c r="F131" s="11">
        <f t="shared" si="39"/>
        <v>189782.21800115766</v>
      </c>
      <c r="G131" s="13">
        <f t="shared" si="40"/>
        <v>0.99999999999999745</v>
      </c>
      <c r="H131" s="1">
        <f t="shared" si="23"/>
        <v>85.049189159460582</v>
      </c>
      <c r="I131" s="1">
        <f t="shared" si="24"/>
        <v>435.64000964231712</v>
      </c>
      <c r="J131" s="1">
        <f t="shared" si="25"/>
        <v>4.1970770891588769</v>
      </c>
      <c r="K131" s="1">
        <f t="shared" si="26"/>
        <v>4.8775324092608652E-2</v>
      </c>
      <c r="L131" s="1">
        <f t="shared" si="27"/>
        <v>41970770891.588768</v>
      </c>
      <c r="M131" s="1">
        <f t="shared" si="22"/>
        <v>487753240.92608649</v>
      </c>
      <c r="N131" s="1">
        <f t="shared" si="28"/>
        <v>189782.21800115815</v>
      </c>
      <c r="O131" s="6">
        <f t="shared" si="29"/>
        <v>0.97688511220196705</v>
      </c>
      <c r="P131" s="1">
        <f t="shared" si="30"/>
        <v>2.311115223730479E-2</v>
      </c>
      <c r="Q131" s="1">
        <f t="shared" si="31"/>
        <v>3.7355607256928234E-6</v>
      </c>
      <c r="R131" s="1">
        <f t="shared" si="32"/>
        <v>0.99999999999999756</v>
      </c>
      <c r="S131" s="1">
        <f t="shared" si="37"/>
        <v>234.48404045953009</v>
      </c>
    </row>
    <row r="132" spans="1:19">
      <c r="A132" s="1">
        <f t="shared" si="38"/>
        <v>20453939.078722078</v>
      </c>
      <c r="B132" s="1">
        <f t="shared" si="33"/>
        <v>1.4401242820732891E-3</v>
      </c>
      <c r="C132" s="1">
        <f t="shared" si="34"/>
        <v>1.1237528590417194E-2</v>
      </c>
      <c r="D132" s="1">
        <f t="shared" si="35"/>
        <v>-7.579601484596272E-5</v>
      </c>
      <c r="E132">
        <f t="shared" si="36"/>
        <v>5.1504289974692119</v>
      </c>
      <c r="F132" s="11">
        <f t="shared" si="39"/>
        <v>210060.88439133132</v>
      </c>
      <c r="G132" s="13">
        <f t="shared" si="40"/>
        <v>1.0000000000000016</v>
      </c>
      <c r="H132" s="1">
        <f t="shared" si="23"/>
        <v>87.987537780571273</v>
      </c>
      <c r="I132" s="1">
        <f t="shared" si="24"/>
        <v>458.32399499844104</v>
      </c>
      <c r="J132" s="1">
        <f t="shared" si="25"/>
        <v>4.2064959881976813</v>
      </c>
      <c r="K132" s="1">
        <f t="shared" si="26"/>
        <v>4.7270618932846668E-2</v>
      </c>
      <c r="L132" s="1">
        <f t="shared" si="27"/>
        <v>42064959881.976814</v>
      </c>
      <c r="M132" s="1">
        <f t="shared" si="22"/>
        <v>472706189.32846671</v>
      </c>
      <c r="N132" s="1">
        <f t="shared" si="28"/>
        <v>210060.884391331</v>
      </c>
      <c r="O132" s="6">
        <f t="shared" si="29"/>
        <v>0.9761151274074944</v>
      </c>
      <c r="P132" s="1">
        <f t="shared" si="30"/>
        <v>2.3881497651941305E-2</v>
      </c>
      <c r="Q132" s="1">
        <f t="shared" si="31"/>
        <v>3.3749405657041848E-6</v>
      </c>
      <c r="R132" s="1">
        <f t="shared" si="32"/>
        <v>1.0000000000000013</v>
      </c>
      <c r="S132" s="1">
        <f t="shared" si="37"/>
        <v>242.49104045205675</v>
      </c>
    </row>
    <row r="133" spans="1:19">
      <c r="A133" s="1">
        <f t="shared" si="38"/>
        <v>19431242.124785975</v>
      </c>
      <c r="B133" s="1">
        <f t="shared" si="33"/>
        <v>1.3681180679696247E-3</v>
      </c>
      <c r="C133" s="1">
        <f t="shared" si="34"/>
        <v>1.0866665697299705E-2</v>
      </c>
      <c r="D133" s="1">
        <f t="shared" si="35"/>
        <v>-7.2006214103664378E-5</v>
      </c>
      <c r="E133">
        <f t="shared" si="36"/>
        <v>5.239712973026533</v>
      </c>
      <c r="F133" s="11">
        <f t="shared" si="39"/>
        <v>232499.69178475279</v>
      </c>
      <c r="G133" s="13">
        <f t="shared" si="40"/>
        <v>0.99999999999999645</v>
      </c>
      <c r="H133" s="1">
        <f t="shared" si="23"/>
        <v>91.024548086400912</v>
      </c>
      <c r="I133" s="1">
        <f t="shared" si="24"/>
        <v>482.18221844521975</v>
      </c>
      <c r="J133" s="1">
        <f t="shared" si="25"/>
        <v>4.2157494080746902</v>
      </c>
      <c r="K133" s="1">
        <f t="shared" si="26"/>
        <v>4.5811139481136777E-2</v>
      </c>
      <c r="L133" s="1">
        <f t="shared" si="27"/>
        <v>42157494080.746902</v>
      </c>
      <c r="M133" s="1">
        <f t="shared" ref="M133:M196" si="41">L133*C133</f>
        <v>458111394.81136775</v>
      </c>
      <c r="N133" s="1">
        <f t="shared" si="28"/>
        <v>232499.69178475361</v>
      </c>
      <c r="O133" s="6">
        <f t="shared" si="29"/>
        <v>0.97532051795975927</v>
      </c>
      <c r="P133" s="1">
        <f t="shared" si="30"/>
        <v>2.4676432818990179E-2</v>
      </c>
      <c r="Q133" s="1">
        <f t="shared" si="31"/>
        <v>3.0492212465224852E-6</v>
      </c>
      <c r="R133" s="1">
        <f t="shared" si="32"/>
        <v>0.99999999999999589</v>
      </c>
      <c r="S133" s="1">
        <f t="shared" si="37"/>
        <v>250.76689353544248</v>
      </c>
    </row>
    <row r="134" spans="1:19">
      <c r="A134" s="1">
        <f t="shared" si="38"/>
        <v>18459680.018546674</v>
      </c>
      <c r="B134" s="1">
        <f t="shared" si="33"/>
        <v>1.2997121645711433E-3</v>
      </c>
      <c r="C134" s="1">
        <f t="shared" si="34"/>
        <v>1.0508238397831082E-2</v>
      </c>
      <c r="D134" s="1">
        <f t="shared" si="35"/>
        <v>-6.8405903398481354E-5</v>
      </c>
      <c r="E134">
        <f t="shared" si="36"/>
        <v>5.3305659792914497</v>
      </c>
      <c r="F134" s="11">
        <f t="shared" si="39"/>
        <v>257327.86248563393</v>
      </c>
      <c r="G134" s="13">
        <f t="shared" si="40"/>
        <v>1.0000000000000002</v>
      </c>
      <c r="H134" s="1">
        <f t="shared" ref="H134:H197" si="42">1/C134-1</f>
        <v>94.163429124942738</v>
      </c>
      <c r="I134" s="1">
        <f t="shared" ref="I134:I197" si="43">(C135-C134)/D135/C134</f>
        <v>507.27493776613278</v>
      </c>
      <c r="J134" s="1">
        <f t="shared" ref="J134:J197" si="44">L134/10000000000</f>
        <v>4.2248400884530941</v>
      </c>
      <c r="K134" s="1">
        <f t="shared" ref="K134:K197" si="45">M134/10000000000</f>
        <v>4.4395626842178862E-2</v>
      </c>
      <c r="L134" s="1">
        <f t="shared" ref="L134:L197" si="46">L133-(A134-A133)/((C133+C134)/2)</f>
        <v>42248400884.530937</v>
      </c>
      <c r="M134" s="1">
        <f t="shared" si="41"/>
        <v>443956268.42178863</v>
      </c>
      <c r="N134" s="1">
        <f t="shared" ref="N134:N197" si="47">I134^2</f>
        <v>257327.86248563387</v>
      </c>
      <c r="O134" s="6">
        <f t="shared" ref="O134:O197" si="48">B$2/$C134^3/$N134</f>
        <v>0.97450057241831101</v>
      </c>
      <c r="P134" s="1">
        <f t="shared" ref="P134:P197" si="49">C$2/$C134^4/$N134</f>
        <v>2.5496672563273686E-2</v>
      </c>
      <c r="Q134" s="1">
        <f t="shared" ref="Q134:Q197" si="50">D$2/$N134</f>
        <v>2.7550184156197967E-6</v>
      </c>
      <c r="R134" s="1">
        <f t="shared" ref="R134:R197" si="51">O134+P134+Q134</f>
        <v>1.0000000000000002</v>
      </c>
      <c r="S134" s="1">
        <f t="shared" si="37"/>
        <v>259.320344365469</v>
      </c>
    </row>
    <row r="135" spans="1:19">
      <c r="A135" s="1">
        <f t="shared" si="38"/>
        <v>17536696.017619342</v>
      </c>
      <c r="B135" s="1">
        <f t="shared" ref="B135:B198" si="52">A135*A$2</f>
        <v>1.2347265563425864E-3</v>
      </c>
      <c r="C135" s="1">
        <f t="shared" ref="C135:C198" si="53">C134+D135*E134</f>
        <v>1.0161828325464374E-2</v>
      </c>
      <c r="D135" s="1">
        <f t="shared" ref="D135:D198" si="54">B135-B134</f>
        <v>-6.4985608228556972E-5</v>
      </c>
      <c r="E135">
        <f t="shared" ref="E135:E198" si="55">SQRT($B$2/C135+$C$2/C135^2+$D$2*C135^2+$E$2)</f>
        <v>5.4230168328191155</v>
      </c>
      <c r="F135" s="11">
        <f t="shared" si="39"/>
        <v>284798.82793077471</v>
      </c>
      <c r="G135" s="13">
        <f t="shared" si="40"/>
        <v>0.99999999999999534</v>
      </c>
      <c r="H135" s="1">
        <f t="shared" si="42"/>
        <v>97.407488098781883</v>
      </c>
      <c r="I135" s="1">
        <f t="shared" si="43"/>
        <v>533.66546443514221</v>
      </c>
      <c r="J135" s="1">
        <f t="shared" si="44"/>
        <v>4.233770722430072</v>
      </c>
      <c r="K135" s="1">
        <f t="shared" si="45"/>
        <v>4.3022851250711668E-2</v>
      </c>
      <c r="L135" s="1">
        <f t="shared" si="46"/>
        <v>42337707224.30072</v>
      </c>
      <c r="M135" s="1">
        <f t="shared" si="41"/>
        <v>430228512.50711668</v>
      </c>
      <c r="N135" s="1">
        <f t="shared" si="47"/>
        <v>284798.82793077605</v>
      </c>
      <c r="O135" s="6">
        <f t="shared" si="48"/>
        <v>0.97365456271259743</v>
      </c>
      <c r="P135" s="1">
        <f t="shared" si="49"/>
        <v>2.6342948011001458E-2</v>
      </c>
      <c r="Q135" s="1">
        <f t="shared" si="50"/>
        <v>2.4892763960823515E-6</v>
      </c>
      <c r="R135" s="1">
        <f t="shared" si="51"/>
        <v>0.999999999999995</v>
      </c>
      <c r="S135" s="1">
        <f t="shared" ref="S135:S198" si="56">S$5/C135</f>
        <v>268.16040506918063</v>
      </c>
    </row>
    <row r="136" spans="1:19">
      <c r="A136" s="1">
        <f t="shared" si="38"/>
        <v>16659861.216738373</v>
      </c>
      <c r="B136" s="1">
        <f t="shared" si="52"/>
        <v>1.1729902285254569E-3</v>
      </c>
      <c r="C136" s="1">
        <f t="shared" si="53"/>
        <v>9.8270311805156406E-3</v>
      </c>
      <c r="D136" s="1">
        <f t="shared" si="54"/>
        <v>-6.1736327817129514E-5</v>
      </c>
      <c r="E136">
        <f t="shared" si="55"/>
        <v>5.5170949474128159</v>
      </c>
      <c r="F136" s="11">
        <f t="shared" si="39"/>
        <v>315192.77084115142</v>
      </c>
      <c r="G136" s="13">
        <f t="shared" si="40"/>
        <v>1.0000000000000051</v>
      </c>
      <c r="H136" s="1">
        <f t="shared" si="42"/>
        <v>100.76013300769118</v>
      </c>
      <c r="I136" s="1">
        <f t="shared" si="43"/>
        <v>561.42031566478761</v>
      </c>
      <c r="J136" s="1">
        <f t="shared" si="44"/>
        <v>4.2425439573474382</v>
      </c>
      <c r="K136" s="1">
        <f t="shared" si="45"/>
        <v>4.1691611753561487E-2</v>
      </c>
      <c r="L136" s="1">
        <f t="shared" si="46"/>
        <v>42425439573.47438</v>
      </c>
      <c r="M136" s="1">
        <f t="shared" si="41"/>
        <v>416916117.53561491</v>
      </c>
      <c r="N136" s="1">
        <f t="shared" si="47"/>
        <v>315192.77084114979</v>
      </c>
      <c r="O136" s="6">
        <f t="shared" si="48"/>
        <v>0.97278174409210816</v>
      </c>
      <c r="P136" s="1">
        <f t="shared" si="49"/>
        <v>2.7216006671665932E-2</v>
      </c>
      <c r="Q136" s="1">
        <f t="shared" si="50"/>
        <v>2.2492362312373325E-6</v>
      </c>
      <c r="R136" s="1">
        <f t="shared" si="51"/>
        <v>1.0000000000000053</v>
      </c>
      <c r="S136" s="1">
        <f t="shared" si="56"/>
        <v>277.29636244595844</v>
      </c>
    </row>
    <row r="137" spans="1:19">
      <c r="A137" s="1">
        <f t="shared" si="38"/>
        <v>15826868.155901454</v>
      </c>
      <c r="B137" s="1">
        <f t="shared" si="52"/>
        <v>1.114340717099184E-3</v>
      </c>
      <c r="C137" s="1">
        <f t="shared" si="53"/>
        <v>9.5034562573575211E-3</v>
      </c>
      <c r="D137" s="1">
        <f t="shared" si="54"/>
        <v>-5.8649511426272886E-5</v>
      </c>
      <c r="E137">
        <f t="shared" si="55"/>
        <v>5.6128303495084824</v>
      </c>
      <c r="F137" s="11">
        <f t="shared" si="39"/>
        <v>348819.4324719932</v>
      </c>
      <c r="G137" s="13">
        <f t="shared" si="40"/>
        <v>0.999999999999997</v>
      </c>
      <c r="H137" s="1">
        <f t="shared" si="42"/>
        <v>104.22487534214784</v>
      </c>
      <c r="I137" s="1">
        <f t="shared" si="43"/>
        <v>590.60937384365502</v>
      </c>
      <c r="J137" s="1">
        <f t="shared" si="44"/>
        <v>4.2511623955892475</v>
      </c>
      <c r="K137" s="1">
        <f t="shared" si="45"/>
        <v>4.0400735869405624E-2</v>
      </c>
      <c r="L137" s="1">
        <f t="shared" si="46"/>
        <v>42511623955.892479</v>
      </c>
      <c r="M137" s="1">
        <f t="shared" si="41"/>
        <v>404007358.69405627</v>
      </c>
      <c r="N137" s="1">
        <f t="shared" si="47"/>
        <v>348819.43247199425</v>
      </c>
      <c r="O137" s="6">
        <f t="shared" si="48"/>
        <v>0.97188135509466045</v>
      </c>
      <c r="P137" s="1">
        <f t="shared" si="49"/>
        <v>2.8116612498498058E-2</v>
      </c>
      <c r="Q137" s="1">
        <f t="shared" si="50"/>
        <v>2.0324068386210651E-6</v>
      </c>
      <c r="R137" s="1">
        <f t="shared" si="51"/>
        <v>0.99999999999999711</v>
      </c>
      <c r="S137" s="1">
        <f t="shared" si="56"/>
        <v>286.73778530735285</v>
      </c>
    </row>
    <row r="138" spans="1:19">
      <c r="A138" s="1">
        <f t="shared" si="38"/>
        <v>15035524.748106381</v>
      </c>
      <c r="B138" s="1">
        <f t="shared" si="52"/>
        <v>1.0586236812442247E-3</v>
      </c>
      <c r="C138" s="1">
        <f t="shared" si="53"/>
        <v>9.1907259875261531E-3</v>
      </c>
      <c r="D138" s="1">
        <f t="shared" si="54"/>
        <v>-5.5717035854959242E-5</v>
      </c>
      <c r="E138">
        <f t="shared" si="55"/>
        <v>5.7102536940431854</v>
      </c>
      <c r="F138" s="11">
        <f t="shared" si="39"/>
        <v>386021.21237714886</v>
      </c>
      <c r="G138" s="13">
        <f t="shared" si="40"/>
        <v>1.0000000000000053</v>
      </c>
      <c r="H138" s="1">
        <f t="shared" si="42"/>
        <v>107.80533282759393</v>
      </c>
      <c r="I138" s="1">
        <f t="shared" si="43"/>
        <v>621.30605371036484</v>
      </c>
      <c r="J138" s="1">
        <f t="shared" si="44"/>
        <v>4.2596285953665785</v>
      </c>
      <c r="K138" s="1">
        <f t="shared" si="45"/>
        <v>3.9149079228645141E-2</v>
      </c>
      <c r="L138" s="1">
        <f t="shared" si="46"/>
        <v>42596285953.665787</v>
      </c>
      <c r="M138" s="1">
        <f t="shared" si="41"/>
        <v>391490792.2864514</v>
      </c>
      <c r="N138" s="1">
        <f t="shared" si="47"/>
        <v>386021.21237714676</v>
      </c>
      <c r="O138" s="6">
        <f t="shared" si="48"/>
        <v>0.97095261753520778</v>
      </c>
      <c r="P138" s="1">
        <f t="shared" si="49"/>
        <v>2.9045545925826938E-2</v>
      </c>
      <c r="Q138" s="1">
        <f t="shared" si="50"/>
        <v>1.8365389705769726E-6</v>
      </c>
      <c r="R138" s="1">
        <f t="shared" si="51"/>
        <v>1.0000000000000053</v>
      </c>
      <c r="S138" s="1">
        <f t="shared" si="56"/>
        <v>296.49453195519345</v>
      </c>
    </row>
    <row r="139" spans="1:19">
      <c r="A139" s="1">
        <f t="shared" si="38"/>
        <v>14283748.51070106</v>
      </c>
      <c r="B139" s="1">
        <f t="shared" si="52"/>
        <v>1.0056924971820133E-3</v>
      </c>
      <c r="C139" s="1">
        <f t="shared" si="53"/>
        <v>8.8884754982048314E-3</v>
      </c>
      <c r="D139" s="1">
        <f t="shared" si="54"/>
        <v>-5.2931184062211421E-5</v>
      </c>
      <c r="E139">
        <f t="shared" si="55"/>
        <v>5.8093962808207635</v>
      </c>
      <c r="F139" s="11">
        <f t="shared" si="39"/>
        <v>427176.59091077652</v>
      </c>
      <c r="G139" s="13">
        <f t="shared" si="40"/>
        <v>0.99999999999999623</v>
      </c>
      <c r="H139" s="1">
        <f t="shared" si="42"/>
        <v>111.50523221917705</v>
      </c>
      <c r="I139" s="1">
        <f t="shared" si="43"/>
        <v>653.58747762696476</v>
      </c>
      <c r="J139" s="1">
        <f t="shared" si="44"/>
        <v>4.2679450714896934</v>
      </c>
      <c r="K139" s="1">
        <f t="shared" si="45"/>
        <v>3.7935525195620212E-2</v>
      </c>
      <c r="L139" s="1">
        <f t="shared" si="46"/>
        <v>42679450714.896935</v>
      </c>
      <c r="M139" s="1">
        <f t="shared" si="41"/>
        <v>379355251.95620209</v>
      </c>
      <c r="N139" s="1">
        <f t="shared" si="47"/>
        <v>427176.59091077815</v>
      </c>
      <c r="O139" s="6">
        <f t="shared" si="48"/>
        <v>0.96999473651669199</v>
      </c>
      <c r="P139" s="1">
        <f t="shared" si="49"/>
        <v>3.0003603881596116E-2</v>
      </c>
      <c r="Q139" s="1">
        <f t="shared" si="50"/>
        <v>1.6596017082501432E-6</v>
      </c>
      <c r="R139" s="1">
        <f t="shared" si="51"/>
        <v>0.99999999999999634</v>
      </c>
      <c r="S139" s="1">
        <f t="shared" si="56"/>
        <v>306.57675779725747</v>
      </c>
    </row>
    <row r="140" spans="1:19">
      <c r="A140" s="1">
        <f t="shared" si="38"/>
        <v>13569561.085166007</v>
      </c>
      <c r="B140" s="1">
        <f t="shared" si="52"/>
        <v>9.5540787232291271E-4</v>
      </c>
      <c r="C140" s="1">
        <f t="shared" si="53"/>
        <v>8.5963521855659045E-3</v>
      </c>
      <c r="D140" s="1">
        <f t="shared" si="54"/>
        <v>-5.0284624859100601E-5</v>
      </c>
      <c r="E140">
        <f t="shared" si="55"/>
        <v>5.9102900713876974</v>
      </c>
      <c r="F140" s="11">
        <f t="shared" si="39"/>
        <v>472703.90778064972</v>
      </c>
      <c r="G140" s="13">
        <f t="shared" si="40"/>
        <v>0.99999999999999667</v>
      </c>
      <c r="H140" s="1">
        <f t="shared" si="42"/>
        <v>115.32841214661906</v>
      </c>
      <c r="I140" s="1">
        <f t="shared" si="43"/>
        <v>687.5346593304597</v>
      </c>
      <c r="J140" s="1">
        <f t="shared" si="44"/>
        <v>4.2761142961277834</v>
      </c>
      <c r="K140" s="1">
        <f t="shared" si="45"/>
        <v>3.6758984475247683E-2</v>
      </c>
      <c r="L140" s="1">
        <f t="shared" si="46"/>
        <v>42761142961.277832</v>
      </c>
      <c r="M140" s="1">
        <f t="shared" si="41"/>
        <v>367589844.75247681</v>
      </c>
      <c r="N140" s="1">
        <f t="shared" si="47"/>
        <v>472703.90778065129</v>
      </c>
      <c r="O140" s="6">
        <f t="shared" si="48"/>
        <v>0.96900690046550242</v>
      </c>
      <c r="P140" s="1">
        <f t="shared" si="49"/>
        <v>3.0991599773251857E-2</v>
      </c>
      <c r="Q140" s="1">
        <f t="shared" si="50"/>
        <v>1.4997612423567496E-6</v>
      </c>
      <c r="R140" s="1">
        <f t="shared" si="51"/>
        <v>0.99999999999999656</v>
      </c>
      <c r="S140" s="1">
        <f t="shared" si="56"/>
        <v>316.99492309953695</v>
      </c>
    </row>
    <row r="141" spans="1:19">
      <c r="A141" s="1">
        <f t="shared" si="38"/>
        <v>12891083.030907705</v>
      </c>
      <c r="B141" s="1">
        <f t="shared" si="52"/>
        <v>9.0763747870676703E-4</v>
      </c>
      <c r="C141" s="1">
        <f t="shared" si="53"/>
        <v>8.3140153024701159E-3</v>
      </c>
      <c r="D141" s="1">
        <f t="shared" si="54"/>
        <v>-4.7770393616145684E-5</v>
      </c>
      <c r="E141">
        <f t="shared" si="55"/>
        <v>6.0129677064322111</v>
      </c>
      <c r="F141" s="11">
        <f t="shared" si="39"/>
        <v>523065.53337095166</v>
      </c>
      <c r="G141" s="13">
        <f t="shared" si="40"/>
        <v>0.99999999999999778</v>
      </c>
      <c r="H141" s="1">
        <f t="shared" si="42"/>
        <v>119.27882600876346</v>
      </c>
      <c r="I141" s="1">
        <f t="shared" si="43"/>
        <v>723.23269655827426</v>
      </c>
      <c r="J141" s="1">
        <f t="shared" si="44"/>
        <v>4.2841386995564879</v>
      </c>
      <c r="K141" s="1">
        <f t="shared" si="45"/>
        <v>3.5618394706017062E-2</v>
      </c>
      <c r="L141" s="1">
        <f t="shared" si="46"/>
        <v>42841386995.56488</v>
      </c>
      <c r="M141" s="1">
        <f t="shared" si="41"/>
        <v>356183947.06017065</v>
      </c>
      <c r="N141" s="1">
        <f t="shared" si="47"/>
        <v>523065.53337095282</v>
      </c>
      <c r="O141" s="6">
        <f t="shared" si="48"/>
        <v>0.96798828119315383</v>
      </c>
      <c r="P141" s="1">
        <f t="shared" si="49"/>
        <v>3.2010363445125457E-2</v>
      </c>
      <c r="Q141" s="1">
        <f t="shared" si="50"/>
        <v>1.355361718121895E-6</v>
      </c>
      <c r="R141" s="1">
        <f t="shared" si="51"/>
        <v>0.99999999999999734</v>
      </c>
      <c r="S141" s="1">
        <f t="shared" si="56"/>
        <v>327.75980087388047</v>
      </c>
    </row>
    <row r="142" spans="1:19">
      <c r="A142" s="1">
        <f t="shared" si="38"/>
        <v>12246528.879362319</v>
      </c>
      <c r="B142" s="1">
        <f t="shared" si="52"/>
        <v>8.622556047714285E-4</v>
      </c>
      <c r="C142" s="1">
        <f t="shared" si="53"/>
        <v>8.0411355600395473E-3</v>
      </c>
      <c r="D142" s="1">
        <f t="shared" si="54"/>
        <v>-4.538187393533853E-5</v>
      </c>
      <c r="E142">
        <f t="shared" si="55"/>
        <v>6.1174625237194551</v>
      </c>
      <c r="F142" s="11">
        <f t="shared" si="39"/>
        <v>578772.47329943499</v>
      </c>
      <c r="G142" s="13">
        <f t="shared" si="40"/>
        <v>1.0000000000000031</v>
      </c>
      <c r="H142" s="1">
        <f t="shared" si="42"/>
        <v>123.36054491725071</v>
      </c>
      <c r="I142" s="1">
        <f t="shared" si="43"/>
        <v>760.77097296061004</v>
      </c>
      <c r="J142" s="1">
        <f t="shared" si="44"/>
        <v>4.2920206708933941</v>
      </c>
      <c r="K142" s="1">
        <f t="shared" si="45"/>
        <v>3.4512720041145674E-2</v>
      </c>
      <c r="L142" s="1">
        <f t="shared" si="46"/>
        <v>42920206708.933945</v>
      </c>
      <c r="M142" s="1">
        <f t="shared" si="41"/>
        <v>345127200.4114567</v>
      </c>
      <c r="N142" s="1">
        <f t="shared" si="47"/>
        <v>578772.47329943324</v>
      </c>
      <c r="O142" s="6">
        <f t="shared" si="48"/>
        <v>0.966938033986667</v>
      </c>
      <c r="P142" s="1">
        <f t="shared" si="49"/>
        <v>3.3060741105392387E-2</v>
      </c>
      <c r="Q142" s="1">
        <f t="shared" si="50"/>
        <v>1.224907943459194E-6</v>
      </c>
      <c r="R142" s="1">
        <f t="shared" si="51"/>
        <v>1.0000000000000029</v>
      </c>
      <c r="S142" s="1">
        <f t="shared" si="56"/>
        <v>338.8824848995082</v>
      </c>
    </row>
    <row r="143" spans="1:19">
      <c r="A143" s="1">
        <f t="shared" si="38"/>
        <v>11634202.435394201</v>
      </c>
      <c r="B143" s="1">
        <f t="shared" si="52"/>
        <v>8.1914282453285706E-4</v>
      </c>
      <c r="C143" s="1">
        <f t="shared" si="53"/>
        <v>7.7773947426367342E-3</v>
      </c>
      <c r="D143" s="1">
        <f t="shared" si="54"/>
        <v>-4.3112780238571441E-5</v>
      </c>
      <c r="E143">
        <f t="shared" si="55"/>
        <v>6.2238085765753439</v>
      </c>
      <c r="F143" s="11">
        <f t="shared" si="39"/>
        <v>640389.45079833537</v>
      </c>
      <c r="G143" s="13">
        <f t="shared" si="40"/>
        <v>0.99999999999999711</v>
      </c>
      <c r="H143" s="1">
        <f t="shared" si="42"/>
        <v>127.5777606886615</v>
      </c>
      <c r="I143" s="1">
        <f t="shared" si="43"/>
        <v>800.24336973094455</v>
      </c>
      <c r="J143" s="1">
        <f t="shared" si="44"/>
        <v>4.299762558821687</v>
      </c>
      <c r="K143" s="1">
        <f t="shared" si="45"/>
        <v>3.3440950719566064E-2</v>
      </c>
      <c r="L143" s="1">
        <f t="shared" si="46"/>
        <v>42997625588.216873</v>
      </c>
      <c r="M143" s="1">
        <f t="shared" si="41"/>
        <v>334409507.19566065</v>
      </c>
      <c r="N143" s="1">
        <f t="shared" si="47"/>
        <v>640389.45079833723</v>
      </c>
      <c r="O143" s="6">
        <f t="shared" si="48"/>
        <v>0.96585529772960543</v>
      </c>
      <c r="P143" s="1">
        <f t="shared" si="49"/>
        <v>3.4143595220612798E-2</v>
      </c>
      <c r="Q143" s="1">
        <f t="shared" si="50"/>
        <v>1.107049779030871E-6</v>
      </c>
      <c r="R143" s="1">
        <f t="shared" si="51"/>
        <v>0.99999999999999734</v>
      </c>
      <c r="S143" s="1">
        <f t="shared" si="56"/>
        <v>350.37439787660259</v>
      </c>
    </row>
    <row r="144" spans="1:19">
      <c r="A144" s="1">
        <f t="shared" si="38"/>
        <v>11052492.31362449</v>
      </c>
      <c r="B144" s="1">
        <f t="shared" si="52"/>
        <v>7.7818568330621405E-4</v>
      </c>
      <c r="C144" s="1">
        <f t="shared" si="53"/>
        <v>7.5224853357983455E-3</v>
      </c>
      <c r="D144" s="1">
        <f t="shared" si="54"/>
        <v>-4.0957141226643005E-5</v>
      </c>
      <c r="E144">
        <f t="shared" si="55"/>
        <v>6.3320406529313535</v>
      </c>
      <c r="F144" s="11">
        <f t="shared" si="39"/>
        <v>708540.51604788983</v>
      </c>
      <c r="G144" s="13">
        <f t="shared" si="40"/>
        <v>1.0000000000000029</v>
      </c>
      <c r="H144" s="1">
        <f t="shared" si="42"/>
        <v>131.93478888435376</v>
      </c>
      <c r="I144" s="1">
        <f t="shared" si="43"/>
        <v>841.74848740457367</v>
      </c>
      <c r="J144" s="1">
        <f t="shared" si="44"/>
        <v>4.3073666723021526</v>
      </c>
      <c r="K144" s="1">
        <f t="shared" si="45"/>
        <v>3.2402102628299463E-2</v>
      </c>
      <c r="L144" s="1">
        <f t="shared" si="46"/>
        <v>43073666723.02153</v>
      </c>
      <c r="M144" s="1">
        <f t="shared" si="41"/>
        <v>324021026.28299463</v>
      </c>
      <c r="N144" s="1">
        <f t="shared" si="47"/>
        <v>708540.51604788774</v>
      </c>
      <c r="O144" s="6">
        <f t="shared" si="48"/>
        <v>0.96473919505614669</v>
      </c>
      <c r="P144" s="1">
        <f t="shared" si="49"/>
        <v>3.525980437580984E-2</v>
      </c>
      <c r="Q144" s="1">
        <f t="shared" si="50"/>
        <v>1.000568046488516E-6</v>
      </c>
      <c r="R144" s="1">
        <f t="shared" si="51"/>
        <v>1.0000000000000031</v>
      </c>
      <c r="S144" s="1">
        <f t="shared" si="56"/>
        <v>362.24729970986397</v>
      </c>
    </row>
    <row r="145" spans="1:19">
      <c r="A145" s="1">
        <f t="shared" si="38"/>
        <v>10499867.697943265</v>
      </c>
      <c r="B145" s="1">
        <f t="shared" si="52"/>
        <v>7.3927639914090335E-4</v>
      </c>
      <c r="C145" s="1">
        <f t="shared" si="53"/>
        <v>7.2761101666871403E-3</v>
      </c>
      <c r="D145" s="1">
        <f t="shared" si="54"/>
        <v>-3.8909284165310697E-5</v>
      </c>
      <c r="E145">
        <f t="shared" si="55"/>
        <v>6.442194294942146</v>
      </c>
      <c r="F145" s="11">
        <f t="shared" si="39"/>
        <v>783915.23658674979</v>
      </c>
      <c r="G145" s="13">
        <f t="shared" si="40"/>
        <v>0.99999999999999689</v>
      </c>
      <c r="H145" s="1">
        <f t="shared" si="42"/>
        <v>136.4360718970953</v>
      </c>
      <c r="I145" s="1">
        <f t="shared" si="43"/>
        <v>885.3898782947274</v>
      </c>
      <c r="J145" s="1">
        <f t="shared" si="44"/>
        <v>4.3148352812737061</v>
      </c>
      <c r="K145" s="1">
        <f t="shared" si="45"/>
        <v>3.1395216857655978E-2</v>
      </c>
      <c r="L145" s="1">
        <f t="shared" si="46"/>
        <v>43148352812.737061</v>
      </c>
      <c r="M145" s="1">
        <f t="shared" si="41"/>
        <v>313952168.57655978</v>
      </c>
      <c r="N145" s="1">
        <f t="shared" si="47"/>
        <v>783915.23658675223</v>
      </c>
      <c r="O145" s="6">
        <f t="shared" si="48"/>
        <v>0.96358883254021666</v>
      </c>
      <c r="P145" s="1">
        <f t="shared" si="49"/>
        <v>3.6410263097972795E-2</v>
      </c>
      <c r="Q145" s="1">
        <f t="shared" si="50"/>
        <v>9.0436180713467297E-7</v>
      </c>
      <c r="R145" s="1">
        <f t="shared" si="51"/>
        <v>0.99999999999999656</v>
      </c>
      <c r="S145" s="1">
        <f t="shared" si="56"/>
        <v>374.51329591958472</v>
      </c>
    </row>
    <row r="146" spans="1:19">
      <c r="A146" s="1">
        <f t="shared" si="38"/>
        <v>9974874.3130461015</v>
      </c>
      <c r="B146" s="1">
        <f t="shared" si="52"/>
        <v>7.0231257918385818E-4</v>
      </c>
      <c r="C146" s="1">
        <f t="shared" si="53"/>
        <v>7.0379820566405949E-3</v>
      </c>
      <c r="D146" s="1">
        <f t="shared" si="54"/>
        <v>-3.6963819957045179E-5</v>
      </c>
      <c r="E146">
        <f t="shared" si="55"/>
        <v>6.5543058191874444</v>
      </c>
      <c r="F146" s="11">
        <f t="shared" si="39"/>
        <v>867275.52842006856</v>
      </c>
      <c r="G146" s="13">
        <f t="shared" si="40"/>
        <v>0.99999999999999956</v>
      </c>
      <c r="H146" s="1">
        <f t="shared" si="42"/>
        <v>141.0861820834657</v>
      </c>
      <c r="I146" s="1">
        <f t="shared" si="43"/>
        <v>931.27629005578626</v>
      </c>
      <c r="J146" s="1">
        <f t="shared" si="44"/>
        <v>4.3221706173426124</v>
      </c>
      <c r="K146" s="1">
        <f t="shared" si="45"/>
        <v>3.0419359250596512E-2</v>
      </c>
      <c r="L146" s="1">
        <f t="shared" si="46"/>
        <v>43221706173.426125</v>
      </c>
      <c r="M146" s="1">
        <f t="shared" si="41"/>
        <v>304193592.50596511</v>
      </c>
      <c r="N146" s="1">
        <f t="shared" si="47"/>
        <v>867275.52842006891</v>
      </c>
      <c r="O146" s="6">
        <f t="shared" si="48"/>
        <v>0.9624033009222851</v>
      </c>
      <c r="P146" s="1">
        <f t="shared" si="49"/>
        <v>3.759588164083684E-2</v>
      </c>
      <c r="Q146" s="1">
        <f t="shared" si="50"/>
        <v>8.1743687763390945E-7</v>
      </c>
      <c r="R146" s="1">
        <f t="shared" si="51"/>
        <v>0.99999999999999956</v>
      </c>
      <c r="S146" s="1">
        <f t="shared" si="56"/>
        <v>387.18484617744406</v>
      </c>
    </row>
    <row r="147" spans="1:19">
      <c r="A147" s="1">
        <f t="shared" si="38"/>
        <v>9476130.5973937958</v>
      </c>
      <c r="B147" s="1">
        <f t="shared" si="52"/>
        <v>6.6719695022466523E-4</v>
      </c>
      <c r="C147" s="1">
        <f t="shared" si="53"/>
        <v>6.8078234854089294E-3</v>
      </c>
      <c r="D147" s="1">
        <f t="shared" si="54"/>
        <v>-3.5115628959192947E-5</v>
      </c>
      <c r="E147">
        <f t="shared" si="55"/>
        <v>6.668412337468963</v>
      </c>
      <c r="F147" s="11">
        <f t="shared" si="39"/>
        <v>959463.19349285692</v>
      </c>
      <c r="G147" s="13">
        <f t="shared" si="40"/>
        <v>1.0000000000000022</v>
      </c>
      <c r="H147" s="1">
        <f t="shared" si="42"/>
        <v>145.88982494086102</v>
      </c>
      <c r="I147" s="1">
        <f t="shared" si="43"/>
        <v>979.52192088429285</v>
      </c>
      <c r="J147" s="1">
        <f t="shared" si="44"/>
        <v>4.3293748744605915</v>
      </c>
      <c r="K147" s="1">
        <f t="shared" si="45"/>
        <v>2.9473619947492147E-2</v>
      </c>
      <c r="L147" s="1">
        <f t="shared" si="46"/>
        <v>43293748744.605911</v>
      </c>
      <c r="M147" s="1">
        <f t="shared" si="41"/>
        <v>294736199.47492146</v>
      </c>
      <c r="N147" s="1">
        <f t="shared" si="47"/>
        <v>959463.19349285483</v>
      </c>
      <c r="O147" s="6">
        <f t="shared" si="48"/>
        <v>0.961181675375821</v>
      </c>
      <c r="P147" s="1">
        <f t="shared" si="49"/>
        <v>3.8817585728718872E-2</v>
      </c>
      <c r="Q147" s="1">
        <f t="shared" si="50"/>
        <v>7.388954623878227E-7</v>
      </c>
      <c r="R147" s="1">
        <f t="shared" si="51"/>
        <v>1.0000000000000022</v>
      </c>
      <c r="S147" s="1">
        <f t="shared" si="56"/>
        <v>400.27477296384632</v>
      </c>
    </row>
    <row r="148" spans="1:19">
      <c r="A148" s="1">
        <f t="shared" si="38"/>
        <v>9002324.0675241053</v>
      </c>
      <c r="B148" s="1">
        <f t="shared" si="52"/>
        <v>6.3383710271343189E-4</v>
      </c>
      <c r="C148" s="1">
        <f t="shared" si="53"/>
        <v>6.5853662666889379E-3</v>
      </c>
      <c r="D148" s="1">
        <f t="shared" si="54"/>
        <v>-3.3359847511233343E-5</v>
      </c>
      <c r="E148">
        <f t="shared" si="55"/>
        <v>6.7845517782125295</v>
      </c>
      <c r="F148" s="11">
        <f t="shared" si="39"/>
        <v>1061408.2358475346</v>
      </c>
      <c r="G148" s="13">
        <f t="shared" si="40"/>
        <v>0.99999999999999956</v>
      </c>
      <c r="H148" s="1">
        <f t="shared" si="42"/>
        <v>150.85184232779065</v>
      </c>
      <c r="I148" s="1">
        <f t="shared" si="43"/>
        <v>1030.2466868898609</v>
      </c>
      <c r="J148" s="1">
        <f t="shared" si="44"/>
        <v>4.3364502095919475</v>
      </c>
      <c r="K148" s="1">
        <f t="shared" si="45"/>
        <v>2.8557112927422981E-2</v>
      </c>
      <c r="L148" s="1">
        <f t="shared" si="46"/>
        <v>43364502095.919472</v>
      </c>
      <c r="M148" s="1">
        <f t="shared" si="41"/>
        <v>285571129.27422982</v>
      </c>
      <c r="N148" s="1">
        <f t="shared" si="47"/>
        <v>1061408.2358475351</v>
      </c>
      <c r="O148" s="6">
        <f t="shared" si="48"/>
        <v>0.95992301581604067</v>
      </c>
      <c r="P148" s="1">
        <f t="shared" si="49"/>
        <v>4.0076316257165262E-2</v>
      </c>
      <c r="Q148" s="1">
        <f t="shared" si="50"/>
        <v>6.6792679391064701E-7</v>
      </c>
      <c r="R148" s="1">
        <f t="shared" si="51"/>
        <v>0.99999999999999978</v>
      </c>
      <c r="S148" s="1">
        <f t="shared" si="56"/>
        <v>413.79627034322954</v>
      </c>
    </row>
    <row r="149" spans="1:19">
      <c r="A149" s="1">
        <f t="shared" si="38"/>
        <v>8552207.8641478997</v>
      </c>
      <c r="B149" s="1">
        <f t="shared" si="52"/>
        <v>6.0214524757776027E-4</v>
      </c>
      <c r="C149" s="1">
        <f t="shared" si="53"/>
        <v>6.3703512345733631E-3</v>
      </c>
      <c r="D149" s="1">
        <f t="shared" si="54"/>
        <v>-3.1691855135671616E-5</v>
      </c>
      <c r="E149">
        <f t="shared" si="55"/>
        <v>6.9027629084847062</v>
      </c>
      <c r="F149" s="11">
        <f t="shared" si="39"/>
        <v>1174138.0360996602</v>
      </c>
      <c r="G149" s="13">
        <f t="shared" si="40"/>
        <v>0.99999999999999667</v>
      </c>
      <c r="H149" s="1">
        <f t="shared" si="42"/>
        <v>155.97721572599792</v>
      </c>
      <c r="I149" s="1">
        <f t="shared" si="43"/>
        <v>1083.5765021906225</v>
      </c>
      <c r="J149" s="1">
        <f t="shared" si="44"/>
        <v>4.3433987433699084</v>
      </c>
      <c r="K149" s="1">
        <f t="shared" si="45"/>
        <v>2.766897554707089E-2</v>
      </c>
      <c r="L149" s="1">
        <f t="shared" si="46"/>
        <v>43433987433.699081</v>
      </c>
      <c r="M149" s="1">
        <f t="shared" si="41"/>
        <v>276689755.47070891</v>
      </c>
      <c r="N149" s="1">
        <f t="shared" si="47"/>
        <v>1174138.0360996642</v>
      </c>
      <c r="O149" s="6">
        <f t="shared" si="48"/>
        <v>0.95862636725320127</v>
      </c>
      <c r="P149" s="1">
        <f t="shared" si="49"/>
        <v>4.1373028948112178E-2</v>
      </c>
      <c r="Q149" s="1">
        <f t="shared" si="50"/>
        <v>6.0379868312163502E-7</v>
      </c>
      <c r="R149" s="1">
        <f t="shared" si="51"/>
        <v>0.99999999999999656</v>
      </c>
      <c r="S149" s="1">
        <f t="shared" si="56"/>
        <v>427.76291285334435</v>
      </c>
    </row>
    <row r="150" spans="1:19">
      <c r="A150" s="1">
        <f t="shared" si="38"/>
        <v>8124597.4709405042</v>
      </c>
      <c r="B150" s="1">
        <f t="shared" si="52"/>
        <v>5.720379851988722E-4</v>
      </c>
      <c r="C150" s="1">
        <f t="shared" si="53"/>
        <v>6.1625279405483572E-3</v>
      </c>
      <c r="D150" s="1">
        <f t="shared" si="54"/>
        <v>-3.0107262378888068E-5</v>
      </c>
      <c r="E150">
        <f t="shared" si="55"/>
        <v>7.0230853566323113</v>
      </c>
      <c r="F150" s="11">
        <f t="shared" si="39"/>
        <v>1298787.4719095672</v>
      </c>
      <c r="G150" s="13">
        <f t="shared" si="40"/>
        <v>1.0000000000000033</v>
      </c>
      <c r="H150" s="1">
        <f t="shared" si="42"/>
        <v>161.27106954277232</v>
      </c>
      <c r="I150" s="1">
        <f t="shared" si="43"/>
        <v>1139.6435723109059</v>
      </c>
      <c r="J150" s="1">
        <f t="shared" si="44"/>
        <v>4.3502225607423153</v>
      </c>
      <c r="K150" s="1">
        <f t="shared" si="45"/>
        <v>2.6808368078178345E-2</v>
      </c>
      <c r="L150" s="1">
        <f t="shared" si="46"/>
        <v>43502225607.423157</v>
      </c>
      <c r="M150" s="1">
        <f t="shared" si="41"/>
        <v>268083680.78178343</v>
      </c>
      <c r="N150" s="1">
        <f t="shared" si="47"/>
        <v>1298787.4719095631</v>
      </c>
      <c r="O150" s="6">
        <f t="shared" si="48"/>
        <v>0.95729076019288184</v>
      </c>
      <c r="P150" s="1">
        <f t="shared" si="49"/>
        <v>4.2708693957230308E-2</v>
      </c>
      <c r="Q150" s="1">
        <f t="shared" si="50"/>
        <v>5.458498910200182E-7</v>
      </c>
      <c r="R150" s="1">
        <f t="shared" si="51"/>
        <v>1.0000000000000031</v>
      </c>
      <c r="S150" s="1">
        <f t="shared" si="56"/>
        <v>442.1886645040546</v>
      </c>
    </row>
    <row r="151" spans="1:19">
      <c r="A151" s="1">
        <f t="shared" si="38"/>
        <v>7718367.5973934783</v>
      </c>
      <c r="B151" s="1">
        <f t="shared" si="52"/>
        <v>5.4343608593892861E-4</v>
      </c>
      <c r="C151" s="1">
        <f t="shared" si="53"/>
        <v>5.9616543606839751E-3</v>
      </c>
      <c r="D151" s="1">
        <f t="shared" si="54"/>
        <v>-2.8601899259943588E-5</v>
      </c>
      <c r="E151">
        <f t="shared" si="55"/>
        <v>7.1455596355521305</v>
      </c>
      <c r="F151" s="11">
        <f t="shared" si="39"/>
        <v>1436610.080971167</v>
      </c>
      <c r="G151" s="13">
        <f t="shared" si="40"/>
        <v>0.99999999999999933</v>
      </c>
      <c r="H151" s="1">
        <f t="shared" si="42"/>
        <v>166.73867445164515</v>
      </c>
      <c r="I151" s="1">
        <f t="shared" si="43"/>
        <v>1198.5867014826954</v>
      </c>
      <c r="J151" s="1">
        <f t="shared" si="44"/>
        <v>4.3569237116068278</v>
      </c>
      <c r="K151" s="1">
        <f t="shared" si="45"/>
        <v>2.5974473244468253E-2</v>
      </c>
      <c r="L151" s="1">
        <f t="shared" si="46"/>
        <v>43569237116.068275</v>
      </c>
      <c r="M151" s="1">
        <f t="shared" si="41"/>
        <v>259744732.44468254</v>
      </c>
      <c r="N151" s="1">
        <f t="shared" si="47"/>
        <v>1436610.0809711679</v>
      </c>
      <c r="O151" s="6">
        <f t="shared" si="48"/>
        <v>0.95591521108566191</v>
      </c>
      <c r="P151" s="1">
        <f t="shared" si="49"/>
        <v>4.4084295431095516E-2</v>
      </c>
      <c r="Q151" s="1">
        <f t="shared" si="50"/>
        <v>4.934832418276955E-7</v>
      </c>
      <c r="R151" s="1">
        <f t="shared" si="51"/>
        <v>0.99999999999999922</v>
      </c>
      <c r="S151" s="1">
        <f t="shared" si="56"/>
        <v>457.08788788073304</v>
      </c>
    </row>
    <row r="152" spans="1:19">
      <c r="A152" s="1">
        <f t="shared" si="38"/>
        <v>7332449.2175238039</v>
      </c>
      <c r="B152" s="1">
        <f t="shared" si="52"/>
        <v>5.1626428164198209E-4</v>
      </c>
      <c r="C152" s="1">
        <f t="shared" si="53"/>
        <v>5.767496612674592E-3</v>
      </c>
      <c r="D152" s="1">
        <f t="shared" si="54"/>
        <v>-2.7171804296946523E-5</v>
      </c>
      <c r="E152">
        <f t="shared" si="55"/>
        <v>7.2702271665969382</v>
      </c>
      <c r="F152" s="11">
        <f t="shared" si="39"/>
        <v>1588990.3727602884</v>
      </c>
      <c r="G152" s="13">
        <f t="shared" si="40"/>
        <v>0.99999999999999956</v>
      </c>
      <c r="H152" s="1">
        <f t="shared" si="42"/>
        <v>172.38545076947426</v>
      </c>
      <c r="I152" s="1">
        <f t="shared" si="43"/>
        <v>1260.5516144768881</v>
      </c>
      <c r="J152" s="1">
        <f t="shared" si="44"/>
        <v>4.3635042114357798</v>
      </c>
      <c r="K152" s="1">
        <f t="shared" si="45"/>
        <v>2.5166495758847177E-2</v>
      </c>
      <c r="L152" s="1">
        <f t="shared" si="46"/>
        <v>43635042114.357796</v>
      </c>
      <c r="M152" s="1">
        <f t="shared" si="41"/>
        <v>251664957.58847177</v>
      </c>
      <c r="N152" s="1">
        <f t="shared" si="47"/>
        <v>1588990.3727602891</v>
      </c>
      <c r="O152" s="6">
        <f t="shared" si="48"/>
        <v>0.95449872282878045</v>
      </c>
      <c r="P152" s="1">
        <f t="shared" si="49"/>
        <v>4.5500831011813479E-2</v>
      </c>
      <c r="Q152" s="1">
        <f t="shared" si="50"/>
        <v>4.4615940546478644E-7</v>
      </c>
      <c r="R152" s="1">
        <f t="shared" si="51"/>
        <v>0.99999999999999933</v>
      </c>
      <c r="S152" s="1">
        <f t="shared" si="56"/>
        <v>472.47535334681737</v>
      </c>
    </row>
    <row r="153" spans="1:19">
      <c r="A153" s="1">
        <f t="shared" si="38"/>
        <v>6965826.7566476138</v>
      </c>
      <c r="B153" s="1">
        <f t="shared" si="52"/>
        <v>4.9045106755988296E-4</v>
      </c>
      <c r="C153" s="1">
        <f t="shared" si="53"/>
        <v>5.5798286823977323E-3</v>
      </c>
      <c r="D153" s="1">
        <f t="shared" si="54"/>
        <v>-2.5813214082099126E-5</v>
      </c>
      <c r="E153">
        <f t="shared" si="55"/>
        <v>7.3971303041224994</v>
      </c>
      <c r="F153" s="11">
        <f t="shared" si="39"/>
        <v>1757457.405968783</v>
      </c>
      <c r="G153" s="13">
        <f t="shared" si="40"/>
        <v>0.99999999999999523</v>
      </c>
      <c r="H153" s="1">
        <f t="shared" si="42"/>
        <v>178.21697186772511</v>
      </c>
      <c r="I153" s="1">
        <f t="shared" si="43"/>
        <v>1325.6912936158219</v>
      </c>
      <c r="J153" s="1">
        <f t="shared" si="44"/>
        <v>4.3699660418908453</v>
      </c>
      <c r="K153" s="1">
        <f t="shared" si="45"/>
        <v>2.438366186164663E-2</v>
      </c>
      <c r="L153" s="1">
        <f t="shared" si="46"/>
        <v>43699660418.908455</v>
      </c>
      <c r="M153" s="1">
        <f t="shared" si="41"/>
        <v>243836618.61646628</v>
      </c>
      <c r="N153" s="1">
        <f t="shared" si="47"/>
        <v>1757457.4059687913</v>
      </c>
      <c r="O153" s="6">
        <f t="shared" si="48"/>
        <v>0.95304028532201446</v>
      </c>
      <c r="P153" s="1">
        <f t="shared" si="49"/>
        <v>4.6959311286696663E-2</v>
      </c>
      <c r="Q153" s="1">
        <f t="shared" si="50"/>
        <v>4.0339128424520652E-7</v>
      </c>
      <c r="R153" s="1">
        <f t="shared" si="51"/>
        <v>0.99999999999999534</v>
      </c>
      <c r="S153" s="1">
        <f t="shared" si="56"/>
        <v>488.36624833955091</v>
      </c>
    </row>
    <row r="154" spans="1:19">
      <c r="A154" s="1">
        <f t="shared" si="38"/>
        <v>6617535.4188152328</v>
      </c>
      <c r="B154" s="1">
        <f t="shared" si="52"/>
        <v>4.6592851418188885E-4</v>
      </c>
      <c r="C154" s="1">
        <f t="shared" si="53"/>
        <v>5.3984321596709101E-3</v>
      </c>
      <c r="D154" s="1">
        <f t="shared" si="54"/>
        <v>-2.452255337799411E-5</v>
      </c>
      <c r="E154">
        <f t="shared" si="55"/>
        <v>7.5263123606787543</v>
      </c>
      <c r="F154" s="11">
        <f t="shared" si="39"/>
        <v>1943699.7602903931</v>
      </c>
      <c r="G154" s="13">
        <f t="shared" si="40"/>
        <v>1.0000000000000036</v>
      </c>
      <c r="H154" s="1">
        <f t="shared" si="42"/>
        <v>184.23896761554568</v>
      </c>
      <c r="I154" s="1">
        <f t="shared" si="43"/>
        <v>1394.1663316442505</v>
      </c>
      <c r="J154" s="1">
        <f t="shared" si="44"/>
        <v>4.376311151427644</v>
      </c>
      <c r="K154" s="1">
        <f t="shared" si="45"/>
        <v>2.3625218860593426E-2</v>
      </c>
      <c r="L154" s="1">
        <f t="shared" si="46"/>
        <v>43763111514.276443</v>
      </c>
      <c r="M154" s="1">
        <f t="shared" si="41"/>
        <v>236252188.60593426</v>
      </c>
      <c r="N154" s="1">
        <f t="shared" si="47"/>
        <v>1943699.7602903862</v>
      </c>
      <c r="O154" s="6">
        <f t="shared" si="48"/>
        <v>0.95153887608044996</v>
      </c>
      <c r="P154" s="1">
        <f t="shared" si="49"/>
        <v>4.8460759180608562E-2</v>
      </c>
      <c r="Q154" s="1">
        <f t="shared" si="50"/>
        <v>3.6473894501797172E-7</v>
      </c>
      <c r="R154" s="1">
        <f t="shared" si="51"/>
        <v>1.0000000000000036</v>
      </c>
      <c r="S154" s="1">
        <f t="shared" si="56"/>
        <v>504.77618675236198</v>
      </c>
    </row>
    <row r="155" spans="1:19">
      <c r="A155" s="1">
        <f t="shared" si="38"/>
        <v>6286658.6478744708</v>
      </c>
      <c r="B155" s="1">
        <f t="shared" si="52"/>
        <v>4.4263208847279434E-4</v>
      </c>
      <c r="C155" s="1">
        <f t="shared" si="53"/>
        <v>5.223095982896918E-3</v>
      </c>
      <c r="D155" s="1">
        <f t="shared" si="54"/>
        <v>-2.329642570909451E-5</v>
      </c>
      <c r="E155">
        <f t="shared" si="55"/>
        <v>7.6578176328465739</v>
      </c>
      <c r="F155" s="11">
        <f t="shared" si="39"/>
        <v>2149582.0441217357</v>
      </c>
      <c r="G155" s="13">
        <f t="shared" si="40"/>
        <v>0.999999999999995</v>
      </c>
      <c r="H155" s="1">
        <f t="shared" si="42"/>
        <v>190.45732785200778</v>
      </c>
      <c r="I155" s="1">
        <f t="shared" si="43"/>
        <v>1466.1453011627962</v>
      </c>
      <c r="J155" s="1">
        <f t="shared" si="44"/>
        <v>4.3825414558904212</v>
      </c>
      <c r="K155" s="1">
        <f t="shared" si="45"/>
        <v>2.2890434673140468E-2</v>
      </c>
      <c r="L155" s="1">
        <f t="shared" si="46"/>
        <v>43825414558.904213</v>
      </c>
      <c r="M155" s="1">
        <f t="shared" si="41"/>
        <v>228904346.73140469</v>
      </c>
      <c r="N155" s="1">
        <f t="shared" si="47"/>
        <v>2149582.0441217464</v>
      </c>
      <c r="O155" s="6">
        <f t="shared" si="48"/>
        <v>0.94999346090637748</v>
      </c>
      <c r="P155" s="1">
        <f t="shared" si="49"/>
        <v>5.0006209288573564E-2</v>
      </c>
      <c r="Q155" s="1">
        <f t="shared" si="50"/>
        <v>3.2980504370078718E-7</v>
      </c>
      <c r="R155" s="1">
        <f t="shared" si="51"/>
        <v>0.99999999999999478</v>
      </c>
      <c r="S155" s="1">
        <f t="shared" si="56"/>
        <v>521.72121839672116</v>
      </c>
    </row>
    <row r="156" spans="1:19">
      <c r="A156" s="1">
        <f t="shared" si="38"/>
        <v>5972325.7154807467</v>
      </c>
      <c r="B156" s="1">
        <f t="shared" si="52"/>
        <v>4.2050048404915463E-4</v>
      </c>
      <c r="C156" s="1">
        <f t="shared" si="53"/>
        <v>5.0536161922983842E-3</v>
      </c>
      <c r="D156" s="1">
        <f t="shared" si="54"/>
        <v>-2.2131604423639714E-5</v>
      </c>
      <c r="E156">
        <f t="shared" si="55"/>
        <v>7.7916914277195737</v>
      </c>
      <c r="F156" s="11">
        <f t="shared" si="39"/>
        <v>2377163.0939081302</v>
      </c>
      <c r="G156" s="13">
        <f t="shared" si="40"/>
        <v>0.99999999999999645</v>
      </c>
      <c r="H156" s="1">
        <f t="shared" si="42"/>
        <v>196.87810588464973</v>
      </c>
      <c r="I156" s="1">
        <f t="shared" si="43"/>
        <v>1541.8051413548142</v>
      </c>
      <c r="J156" s="1">
        <f t="shared" si="44"/>
        <v>4.3886588390969372</v>
      </c>
      <c r="K156" s="1">
        <f t="shared" si="45"/>
        <v>2.2178597371733715E-2</v>
      </c>
      <c r="L156" s="1">
        <f t="shared" si="46"/>
        <v>43886588390.969376</v>
      </c>
      <c r="M156" s="1">
        <f t="shared" si="41"/>
        <v>221785973.71733713</v>
      </c>
      <c r="N156" s="1">
        <f t="shared" si="47"/>
        <v>2377163.0939081386</v>
      </c>
      <c r="O156" s="6">
        <f t="shared" si="48"/>
        <v>0.94840299462301059</v>
      </c>
      <c r="P156" s="1">
        <f t="shared" si="49"/>
        <v>5.1596707146291554E-2</v>
      </c>
      <c r="Q156" s="1">
        <f t="shared" si="50"/>
        <v>2.9823069431659108E-7</v>
      </c>
      <c r="R156" s="1">
        <f t="shared" si="51"/>
        <v>0.99999999999999645</v>
      </c>
      <c r="S156" s="1">
        <f t="shared" si="56"/>
        <v>539.21783853567047</v>
      </c>
    </row>
    <row r="157" spans="1:19">
      <c r="A157" s="1">
        <f t="shared" si="38"/>
        <v>5673709.4297067095</v>
      </c>
      <c r="B157" s="1">
        <f t="shared" si="52"/>
        <v>3.994754598466969E-4</v>
      </c>
      <c r="C157" s="1">
        <f t="shared" si="53"/>
        <v>4.8897956914524974E-3</v>
      </c>
      <c r="D157" s="1">
        <f t="shared" si="54"/>
        <v>-2.1025024202457729E-5</v>
      </c>
      <c r="E157">
        <f t="shared" si="55"/>
        <v>7.9279800900283375</v>
      </c>
      <c r="F157" s="11">
        <f t="shared" si="39"/>
        <v>2628716.0364207132</v>
      </c>
      <c r="G157" s="13">
        <f t="shared" si="40"/>
        <v>1.0000000000000031</v>
      </c>
      <c r="H157" s="1">
        <f t="shared" si="42"/>
        <v>203.50752201120153</v>
      </c>
      <c r="I157" s="1">
        <f t="shared" si="43"/>
        <v>1621.3315627658351</v>
      </c>
      <c r="J157" s="1">
        <f t="shared" si="44"/>
        <v>4.3946651534136967</v>
      </c>
      <c r="K157" s="1">
        <f t="shared" si="45"/>
        <v>2.1489014732538725E-2</v>
      </c>
      <c r="L157" s="1">
        <f t="shared" si="46"/>
        <v>43946651534.136971</v>
      </c>
      <c r="M157" s="1">
        <f t="shared" si="41"/>
        <v>214890147.32538724</v>
      </c>
      <c r="N157" s="1">
        <f t="shared" si="47"/>
        <v>2628716.0364207053</v>
      </c>
      <c r="O157" s="6">
        <f t="shared" si="48"/>
        <v>0.94676642187207294</v>
      </c>
      <c r="P157" s="1">
        <f t="shared" si="49"/>
        <v>5.3233308436191035E-2</v>
      </c>
      <c r="Q157" s="1">
        <f t="shared" si="50"/>
        <v>2.6969173930452612E-7</v>
      </c>
      <c r="R157" s="1">
        <f t="shared" si="51"/>
        <v>1.0000000000000033</v>
      </c>
      <c r="S157" s="1">
        <f t="shared" si="56"/>
        <v>557.28299748052416</v>
      </c>
    </row>
    <row r="158" spans="1:19">
      <c r="A158" s="1">
        <f t="shared" si="38"/>
        <v>5390023.9582213741</v>
      </c>
      <c r="B158" s="1">
        <f t="shared" si="52"/>
        <v>3.7950168685436204E-4</v>
      </c>
      <c r="C158" s="1">
        <f t="shared" si="53"/>
        <v>4.7314440168465212E-3</v>
      </c>
      <c r="D158" s="1">
        <f t="shared" si="54"/>
        <v>-1.9973772992334861E-5</v>
      </c>
      <c r="E158">
        <f t="shared" si="55"/>
        <v>8.0667310299019661</v>
      </c>
      <c r="F158" s="11">
        <f t="shared" si="39"/>
        <v>2906750.4023310663</v>
      </c>
      <c r="G158" s="13">
        <f t="shared" si="40"/>
        <v>1.0000000000000027</v>
      </c>
      <c r="H158" s="1">
        <f t="shared" si="42"/>
        <v>210.35196706110324</v>
      </c>
      <c r="I158" s="1">
        <f t="shared" si="43"/>
        <v>1704.9194709226176</v>
      </c>
      <c r="J158" s="1">
        <f t="shared" si="44"/>
        <v>4.4005622203216266</v>
      </c>
      <c r="K158" s="1">
        <f t="shared" si="45"/>
        <v>2.0821013788101601E-2</v>
      </c>
      <c r="L158" s="1">
        <f t="shared" si="46"/>
        <v>44005622203.216263</v>
      </c>
      <c r="M158" s="1">
        <f t="shared" si="41"/>
        <v>208210137.88101602</v>
      </c>
      <c r="N158" s="1">
        <f t="shared" si="47"/>
        <v>2906750.4023310584</v>
      </c>
      <c r="O158" s="6">
        <f t="shared" si="48"/>
        <v>0.94508267797789458</v>
      </c>
      <c r="P158" s="1">
        <f t="shared" si="49"/>
        <v>5.49170781267257E-2</v>
      </c>
      <c r="Q158" s="1">
        <f t="shared" si="50"/>
        <v>2.4389538208422216E-7</v>
      </c>
      <c r="R158" s="1">
        <f t="shared" si="51"/>
        <v>1.0000000000000024</v>
      </c>
      <c r="S158" s="1">
        <f t="shared" si="56"/>
        <v>575.93411024150635</v>
      </c>
    </row>
    <row r="159" spans="1:19">
      <c r="A159" s="1">
        <f t="shared" si="38"/>
        <v>5120522.7603103053</v>
      </c>
      <c r="B159" s="1">
        <f t="shared" si="52"/>
        <v>3.6052660251164394E-4</v>
      </c>
      <c r="C159" s="1">
        <f t="shared" si="53"/>
        <v>4.5783771151841103E-3</v>
      </c>
      <c r="D159" s="1">
        <f t="shared" si="54"/>
        <v>-1.8975084342718099E-5</v>
      </c>
      <c r="E159">
        <f t="shared" si="55"/>
        <v>8.2079927512592992</v>
      </c>
      <c r="F159" s="11">
        <f t="shared" si="39"/>
        <v>3214036.4981970568</v>
      </c>
      <c r="G159" s="13">
        <f t="shared" si="40"/>
        <v>0.99999999999999467</v>
      </c>
      <c r="H159" s="1">
        <f t="shared" si="42"/>
        <v>217.41800595313936</v>
      </c>
      <c r="I159" s="1">
        <f t="shared" si="43"/>
        <v>1792.773409607883</v>
      </c>
      <c r="J159" s="1">
        <f t="shared" si="44"/>
        <v>4.4063518309723362</v>
      </c>
      <c r="K159" s="1">
        <f t="shared" si="45"/>
        <v>2.017394038437335E-2</v>
      </c>
      <c r="L159" s="1">
        <f t="shared" si="46"/>
        <v>44063518309.723366</v>
      </c>
      <c r="M159" s="1">
        <f t="shared" si="41"/>
        <v>201739403.84373349</v>
      </c>
      <c r="N159" s="1">
        <f t="shared" si="47"/>
        <v>3214036.498197074</v>
      </c>
      <c r="O159" s="6">
        <f t="shared" si="48"/>
        <v>0.94335068988019677</v>
      </c>
      <c r="P159" s="1">
        <f t="shared" si="49"/>
        <v>5.6649089542651403E-2</v>
      </c>
      <c r="Q159" s="1">
        <f t="shared" si="50"/>
        <v>2.2057714664960532E-7</v>
      </c>
      <c r="R159" s="1">
        <f t="shared" si="51"/>
        <v>0.99999999999999478</v>
      </c>
      <c r="S159" s="1">
        <f t="shared" si="56"/>
        <v>595.18906622230475</v>
      </c>
    </row>
    <row r="160" spans="1:19">
      <c r="A160" s="1">
        <f t="shared" si="38"/>
        <v>4864496.6222947901</v>
      </c>
      <c r="B160" s="1">
        <f t="shared" si="52"/>
        <v>3.4250027238606176E-4</v>
      </c>
      <c r="C160" s="1">
        <f t="shared" si="53"/>
        <v>4.4304171281815243E-3</v>
      </c>
      <c r="D160" s="1">
        <f t="shared" si="54"/>
        <v>-1.8026330125582178E-5</v>
      </c>
      <c r="E160">
        <f t="shared" si="55"/>
        <v>8.3518148808192443</v>
      </c>
      <c r="F160" s="11">
        <f t="shared" si="39"/>
        <v>3553632.2645465918</v>
      </c>
      <c r="G160" s="13">
        <f t="shared" si="40"/>
        <v>1.0000000000000051</v>
      </c>
      <c r="H160" s="1">
        <f t="shared" si="42"/>
        <v>224.71238126520436</v>
      </c>
      <c r="I160" s="1">
        <f t="shared" si="43"/>
        <v>1885.1080246358758</v>
      </c>
      <c r="J160" s="1">
        <f t="shared" si="44"/>
        <v>4.4120357467350715</v>
      </c>
      <c r="K160" s="1">
        <f t="shared" si="45"/>
        <v>1.9547158742484225E-2</v>
      </c>
      <c r="L160" s="1">
        <f t="shared" si="46"/>
        <v>44120357467.350716</v>
      </c>
      <c r="M160" s="1">
        <f t="shared" si="41"/>
        <v>195471587.42484224</v>
      </c>
      <c r="N160" s="1">
        <f t="shared" si="47"/>
        <v>3553632.2645465736</v>
      </c>
      <c r="O160" s="6">
        <f t="shared" si="48"/>
        <v>0.94156937713778177</v>
      </c>
      <c r="P160" s="1">
        <f t="shared" si="49"/>
        <v>5.8430423364091058E-2</v>
      </c>
      <c r="Q160" s="1">
        <f t="shared" si="50"/>
        <v>1.9949813239622241E-7</v>
      </c>
      <c r="R160" s="1">
        <f t="shared" si="51"/>
        <v>1.0000000000000053</v>
      </c>
      <c r="S160" s="1">
        <f t="shared" si="56"/>
        <v>615.06623894768188</v>
      </c>
    </row>
    <row r="161" spans="1:19">
      <c r="A161" s="1">
        <f t="shared" si="38"/>
        <v>4621271.79118005</v>
      </c>
      <c r="B161" s="1">
        <f t="shared" si="52"/>
        <v>3.253752587667586E-4</v>
      </c>
      <c r="C161" s="1">
        <f t="shared" si="53"/>
        <v>4.2873921846015963E-3</v>
      </c>
      <c r="D161" s="1">
        <f t="shared" si="54"/>
        <v>-1.7125013619303164E-5</v>
      </c>
      <c r="E161">
        <f t="shared" si="55"/>
        <v>8.4982481977164408</v>
      </c>
      <c r="F161" s="11">
        <f t="shared" si="39"/>
        <v>3928912.8703161627</v>
      </c>
      <c r="G161" s="13">
        <f t="shared" si="40"/>
        <v>1.0000000000000044</v>
      </c>
      <c r="H161" s="1">
        <f t="shared" si="42"/>
        <v>232.24201681188737</v>
      </c>
      <c r="I161" s="1">
        <f t="shared" si="43"/>
        <v>1982.1485490033649</v>
      </c>
      <c r="J161" s="1">
        <f t="shared" si="44"/>
        <v>4.4176156997344593</v>
      </c>
      <c r="K161" s="1">
        <f t="shared" si="45"/>
        <v>1.8940051025614833E-2</v>
      </c>
      <c r="L161" s="1">
        <f t="shared" si="46"/>
        <v>44176156997.344589</v>
      </c>
      <c r="M161" s="1">
        <f t="shared" si="41"/>
        <v>189400510.25614831</v>
      </c>
      <c r="N161" s="1">
        <f t="shared" si="47"/>
        <v>3928912.870316145</v>
      </c>
      <c r="O161" s="6">
        <f t="shared" si="48"/>
        <v>0.93973765300519818</v>
      </c>
      <c r="P161" s="1">
        <f t="shared" si="49"/>
        <v>6.026216655227102E-2</v>
      </c>
      <c r="Q161" s="1">
        <f t="shared" si="50"/>
        <v>1.8044253548003827E-7</v>
      </c>
      <c r="R161" s="1">
        <f t="shared" si="51"/>
        <v>1.0000000000000047</v>
      </c>
      <c r="S161" s="1">
        <f t="shared" si="56"/>
        <v>635.58449581239313</v>
      </c>
    </row>
    <row r="162" spans="1:19">
      <c r="A162" s="1">
        <f t="shared" si="38"/>
        <v>4390208.2016210472</v>
      </c>
      <c r="B162" s="1">
        <f t="shared" si="52"/>
        <v>3.0910649582842066E-4</v>
      </c>
      <c r="C162" s="1">
        <f t="shared" si="53"/>
        <v>4.1491361992817902E-3</v>
      </c>
      <c r="D162" s="1">
        <f t="shared" si="54"/>
        <v>-1.6268762938337941E-5</v>
      </c>
      <c r="E162">
        <f t="shared" si="55"/>
        <v>8.6473446637051001</v>
      </c>
      <c r="F162" s="11">
        <f t="shared" si="39"/>
        <v>4343603.3186559575</v>
      </c>
      <c r="G162" s="13">
        <f t="shared" si="40"/>
        <v>0.99999999999999867</v>
      </c>
      <c r="H162" s="1">
        <f t="shared" si="42"/>
        <v>240.01402122521276</v>
      </c>
      <c r="I162" s="1">
        <f t="shared" si="43"/>
        <v>2084.1313103199527</v>
      </c>
      <c r="J162" s="1">
        <f t="shared" si="44"/>
        <v>4.4230933933791672</v>
      </c>
      <c r="K162" s="1">
        <f t="shared" si="45"/>
        <v>1.8352016911273635E-2</v>
      </c>
      <c r="L162" s="1">
        <f t="shared" si="46"/>
        <v>44230933933.791672</v>
      </c>
      <c r="M162" s="1">
        <f t="shared" si="41"/>
        <v>183520169.11273634</v>
      </c>
      <c r="N162" s="1">
        <f t="shared" si="47"/>
        <v>4343603.3186559631</v>
      </c>
      <c r="O162" s="6">
        <f t="shared" si="48"/>
        <v>0.93785442558465903</v>
      </c>
      <c r="P162" s="1">
        <f t="shared" si="49"/>
        <v>6.2145411199928717E-2</v>
      </c>
      <c r="Q162" s="1">
        <f t="shared" si="50"/>
        <v>1.6321541079846294E-7</v>
      </c>
      <c r="R162" s="1">
        <f t="shared" si="51"/>
        <v>0.99999999999999856</v>
      </c>
      <c r="S162" s="1">
        <f t="shared" si="56"/>
        <v>656.76320783870483</v>
      </c>
    </row>
    <row r="163" spans="1:19">
      <c r="A163" s="1">
        <f t="shared" si="38"/>
        <v>4170697.7915399945</v>
      </c>
      <c r="B163" s="1">
        <f t="shared" si="52"/>
        <v>2.9365117103699958E-4</v>
      </c>
      <c r="C163" s="1">
        <f t="shared" si="53"/>
        <v>4.0154886789208659E-3</v>
      </c>
      <c r="D163" s="1">
        <f t="shared" si="54"/>
        <v>-1.5455324791421074E-5</v>
      </c>
      <c r="E163">
        <f t="shared" si="55"/>
        <v>8.7991574539299879</v>
      </c>
      <c r="F163" s="11">
        <f t="shared" si="39"/>
        <v>4801814.3662559856</v>
      </c>
      <c r="G163" s="13">
        <f t="shared" si="40"/>
        <v>1.0000000000000018</v>
      </c>
      <c r="H163" s="1">
        <f t="shared" si="42"/>
        <v>248.03569153350045</v>
      </c>
      <c r="I163" s="1">
        <f t="shared" si="43"/>
        <v>2191.304261451608</v>
      </c>
      <c r="J163" s="1">
        <f t="shared" si="44"/>
        <v>4.428470502881579</v>
      </c>
      <c r="K163" s="1">
        <f t="shared" si="45"/>
        <v>1.7782473169255974E-2</v>
      </c>
      <c r="L163" s="1">
        <f t="shared" si="46"/>
        <v>44284705028.815788</v>
      </c>
      <c r="M163" s="1">
        <f t="shared" si="41"/>
        <v>177824731.69255975</v>
      </c>
      <c r="N163" s="1">
        <f t="shared" si="47"/>
        <v>4801814.3662559772</v>
      </c>
      <c r="O163" s="6">
        <f t="shared" si="48"/>
        <v>0.93591859905487695</v>
      </c>
      <c r="P163" s="1">
        <f t="shared" si="49"/>
        <v>6.4081253304473201E-2</v>
      </c>
      <c r="Q163" s="1">
        <f t="shared" si="50"/>
        <v>1.476406512050923E-7</v>
      </c>
      <c r="R163" s="1">
        <f t="shared" si="51"/>
        <v>1.0000000000000013</v>
      </c>
      <c r="S163" s="1">
        <f t="shared" si="56"/>
        <v>678.62225942878877</v>
      </c>
    </row>
    <row r="164" spans="1:19">
      <c r="A164" s="1">
        <f t="shared" si="38"/>
        <v>3962162.9019629946</v>
      </c>
      <c r="B164" s="1">
        <f t="shared" si="52"/>
        <v>2.7896861248514961E-4</v>
      </c>
      <c r="C164" s="1">
        <f t="shared" si="53"/>
        <v>3.8862945343965919E-3</v>
      </c>
      <c r="D164" s="1">
        <f t="shared" si="54"/>
        <v>-1.4682558551849974E-5</v>
      </c>
      <c r="E164">
        <f t="shared" si="55"/>
        <v>8.9537409882394314</v>
      </c>
      <c r="F164" s="11">
        <f t="shared" si="39"/>
        <v>5308082.0880999565</v>
      </c>
      <c r="G164" s="13">
        <f t="shared" si="40"/>
        <v>1.0000000000000036</v>
      </c>
      <c r="H164" s="1">
        <f t="shared" si="42"/>
        <v>256.3145167329078</v>
      </c>
      <c r="I164" s="1">
        <f t="shared" si="43"/>
        <v>2303.9275353404537</v>
      </c>
      <c r="J164" s="1">
        <f t="shared" si="44"/>
        <v>4.4337486757685687</v>
      </c>
      <c r="K164" s="1">
        <f t="shared" si="45"/>
        <v>1.7230853245527516E-2</v>
      </c>
      <c r="L164" s="1">
        <f t="shared" si="46"/>
        <v>44337486757.685684</v>
      </c>
      <c r="M164" s="1">
        <f t="shared" si="41"/>
        <v>172308532.45527515</v>
      </c>
      <c r="N164" s="1">
        <f t="shared" si="47"/>
        <v>5308082.0880999379</v>
      </c>
      <c r="O164" s="6">
        <f t="shared" si="48"/>
        <v>0.93392907497870903</v>
      </c>
      <c r="P164" s="1">
        <f t="shared" si="49"/>
        <v>6.6070791462131545E-2</v>
      </c>
      <c r="Q164" s="1">
        <f t="shared" si="50"/>
        <v>1.3355916284515689E-7</v>
      </c>
      <c r="R164" s="1">
        <f t="shared" si="51"/>
        <v>1.0000000000000036</v>
      </c>
      <c r="S164" s="1">
        <f t="shared" si="56"/>
        <v>701.18205809717381</v>
      </c>
    </row>
    <row r="165" spans="1:19">
      <c r="A165" s="1">
        <f t="shared" si="38"/>
        <v>3764054.7568648448</v>
      </c>
      <c r="B165" s="1">
        <f t="shared" si="52"/>
        <v>2.6502018186089216E-4</v>
      </c>
      <c r="C165" s="1">
        <f t="shared" si="53"/>
        <v>3.761403899394564E-3</v>
      </c>
      <c r="D165" s="1">
        <f t="shared" si="54"/>
        <v>-1.3948430624257453E-5</v>
      </c>
      <c r="E165">
        <f t="shared" si="55"/>
        <v>9.1111509630107417</v>
      </c>
      <c r="F165" s="11">
        <f t="shared" si="39"/>
        <v>5867411.4521556664</v>
      </c>
      <c r="G165" s="13">
        <f t="shared" si="40"/>
        <v>0.999999999999997</v>
      </c>
      <c r="H165" s="1">
        <f t="shared" si="42"/>
        <v>264.85818134578955</v>
      </c>
      <c r="I165" s="1">
        <f t="shared" si="43"/>
        <v>2422.2740249929784</v>
      </c>
      <c r="J165" s="1">
        <f t="shared" si="44"/>
        <v>4.4389295323834901</v>
      </c>
      <c r="K165" s="1">
        <f t="shared" si="45"/>
        <v>1.6696606852244947E-2</v>
      </c>
      <c r="L165" s="1">
        <f t="shared" si="46"/>
        <v>44389295323.8349</v>
      </c>
      <c r="M165" s="1">
        <f t="shared" si="41"/>
        <v>166966068.52244946</v>
      </c>
      <c r="N165" s="1">
        <f t="shared" si="47"/>
        <v>5867411.4521556841</v>
      </c>
      <c r="O165" s="6">
        <f t="shared" si="48"/>
        <v>0.93188475369131729</v>
      </c>
      <c r="P165" s="1">
        <f t="shared" si="49"/>
        <v>6.811512548146216E-2</v>
      </c>
      <c r="Q165" s="1">
        <f t="shared" si="50"/>
        <v>1.2082721755256053E-7</v>
      </c>
      <c r="R165" s="1">
        <f t="shared" si="51"/>
        <v>0.999999999999997</v>
      </c>
      <c r="S165" s="1">
        <f t="shared" si="56"/>
        <v>724.46354416727661</v>
      </c>
    </row>
    <row r="166" spans="1:19">
      <c r="A166" s="1">
        <f t="shared" ref="A166:A178" si="57">A165*0.95</f>
        <v>3575852.0190216023</v>
      </c>
      <c r="B166" s="1">
        <f t="shared" si="52"/>
        <v>2.5176917276784749E-4</v>
      </c>
      <c r="C166" s="1">
        <f t="shared" si="53"/>
        <v>3.6406719551356059E-3</v>
      </c>
      <c r="D166" s="1">
        <f t="shared" si="54"/>
        <v>-1.3251009093044662E-5</v>
      </c>
      <c r="E166">
        <f t="shared" si="55"/>
        <v>9.2714443834535381</v>
      </c>
      <c r="F166" s="11">
        <f t="shared" si="39"/>
        <v>6485324.3042232376</v>
      </c>
      <c r="G166" s="13">
        <f t="shared" si="40"/>
        <v>1.0000000000000022</v>
      </c>
      <c r="H166" s="1">
        <f t="shared" si="42"/>
        <v>273.67456895955144</v>
      </c>
      <c r="I166" s="1">
        <f t="shared" si="43"/>
        <v>2546.629989657552</v>
      </c>
      <c r="J166" s="1">
        <f t="shared" si="44"/>
        <v>4.4440146663794637</v>
      </c>
      <c r="K166" s="1">
        <f t="shared" si="45"/>
        <v>1.6179199564099033E-2</v>
      </c>
      <c r="L166" s="1">
        <f t="shared" si="46"/>
        <v>44440146663.79464</v>
      </c>
      <c r="M166" s="1">
        <f t="shared" si="41"/>
        <v>161791995.64099032</v>
      </c>
      <c r="N166" s="1">
        <f t="shared" si="47"/>
        <v>6485324.3042232236</v>
      </c>
      <c r="O166" s="6">
        <f t="shared" si="48"/>
        <v>0.92978453577026265</v>
      </c>
      <c r="P166" s="1">
        <f t="shared" si="49"/>
        <v>7.0215354914774319E-2</v>
      </c>
      <c r="Q166" s="1">
        <f t="shared" si="50"/>
        <v>1.0931496510333932E-7</v>
      </c>
      <c r="R166" s="1">
        <f t="shared" si="51"/>
        <v>1.000000000000002</v>
      </c>
      <c r="S166" s="1">
        <f t="shared" si="56"/>
        <v>748.48820041477779</v>
      </c>
    </row>
    <row r="167" spans="1:19">
      <c r="A167" s="1">
        <f t="shared" si="57"/>
        <v>3397059.4180705221</v>
      </c>
      <c r="B167" s="1">
        <f t="shared" si="52"/>
        <v>2.3918071412945514E-4</v>
      </c>
      <c r="C167" s="1">
        <f t="shared" si="53"/>
        <v>3.523958760996346E-3</v>
      </c>
      <c r="D167" s="1">
        <f t="shared" si="54"/>
        <v>-1.2588458638392356E-5</v>
      </c>
      <c r="E167">
        <f t="shared" si="55"/>
        <v>9.434679596351204</v>
      </c>
      <c r="F167" s="11">
        <f t="shared" si="39"/>
        <v>7167912.2022686675</v>
      </c>
      <c r="G167" s="13">
        <f t="shared" si="40"/>
        <v>1</v>
      </c>
      <c r="H167" s="1">
        <f t="shared" si="42"/>
        <v>282.77176573918393</v>
      </c>
      <c r="I167" s="1">
        <f t="shared" si="43"/>
        <v>2677.2956882400322</v>
      </c>
      <c r="J167" s="1">
        <f t="shared" si="44"/>
        <v>4.4490056452040534</v>
      </c>
      <c r="K167" s="1">
        <f t="shared" si="45"/>
        <v>1.5678112421139027E-2</v>
      </c>
      <c r="L167" s="1">
        <f t="shared" si="46"/>
        <v>44490056452.040535</v>
      </c>
      <c r="M167" s="1">
        <f t="shared" si="41"/>
        <v>156781124.21139026</v>
      </c>
      <c r="N167" s="1">
        <f t="shared" si="47"/>
        <v>7167912.2022686675</v>
      </c>
      <c r="O167" s="6">
        <f t="shared" si="48"/>
        <v>0.9276273235887329</v>
      </c>
      <c r="P167" s="1">
        <f t="shared" si="49"/>
        <v>7.2372577506177635E-2</v>
      </c>
      <c r="Q167" s="1">
        <f t="shared" si="50"/>
        <v>9.8905089793875717E-8</v>
      </c>
      <c r="R167" s="1">
        <f t="shared" si="51"/>
        <v>1.0000000000000004</v>
      </c>
      <c r="S167" s="1">
        <f t="shared" si="56"/>
        <v>773.2780616392763</v>
      </c>
    </row>
    <row r="168" spans="1:19">
      <c r="A168" s="1">
        <f t="shared" si="57"/>
        <v>3227206.4471669961</v>
      </c>
      <c r="B168" s="1">
        <f t="shared" si="52"/>
        <v>2.2722167842298237E-4</v>
      </c>
      <c r="C168" s="1">
        <f t="shared" si="53"/>
        <v>3.4111290908244518E-3</v>
      </c>
      <c r="D168" s="1">
        <f t="shared" si="54"/>
        <v>-1.195903570647277E-5</v>
      </c>
      <c r="E168">
        <f t="shared" si="55"/>
        <v>9.6009163231949888</v>
      </c>
      <c r="F168" s="11">
        <f t="shared" si="39"/>
        <v>7921894.5823759967</v>
      </c>
      <c r="G168" s="13">
        <f t="shared" si="40"/>
        <v>1.0000000000000031</v>
      </c>
      <c r="H168" s="1">
        <f t="shared" si="42"/>
        <v>292.15806390613767</v>
      </c>
      <c r="I168" s="1">
        <f t="shared" si="43"/>
        <v>2814.5860410326723</v>
      </c>
      <c r="J168" s="1">
        <f t="shared" si="44"/>
        <v>4.453904010575414</v>
      </c>
      <c r="K168" s="1">
        <f t="shared" si="45"/>
        <v>1.5192841538213491E-2</v>
      </c>
      <c r="L168" s="1">
        <f t="shared" si="46"/>
        <v>44539040105.754143</v>
      </c>
      <c r="M168" s="1">
        <f t="shared" si="41"/>
        <v>151928415.38213491</v>
      </c>
      <c r="N168" s="1">
        <f t="shared" si="47"/>
        <v>7921894.5823759716</v>
      </c>
      <c r="O168" s="6">
        <f t="shared" si="48"/>
        <v>0.92541202295319158</v>
      </c>
      <c r="P168" s="1">
        <f t="shared" si="49"/>
        <v>7.4587887555214297E-2</v>
      </c>
      <c r="Q168" s="1">
        <f t="shared" si="50"/>
        <v>8.9491597322842755E-8</v>
      </c>
      <c r="R168" s="1">
        <f t="shared" si="51"/>
        <v>1.0000000000000031</v>
      </c>
      <c r="S168" s="1">
        <f t="shared" si="56"/>
        <v>798.85572414422518</v>
      </c>
    </row>
    <row r="169" spans="1:19">
      <c r="A169" s="1">
        <f t="shared" si="57"/>
        <v>3065846.1248086463</v>
      </c>
      <c r="B169" s="1">
        <f t="shared" si="52"/>
        <v>2.1586059450183324E-4</v>
      </c>
      <c r="C169" s="1">
        <f t="shared" si="53"/>
        <v>3.3020522747567033E-3</v>
      </c>
      <c r="D169" s="1">
        <f t="shared" si="54"/>
        <v>-1.1361083921149125E-5</v>
      </c>
      <c r="E169">
        <f t="shared" si="55"/>
        <v>9.7702156936590345</v>
      </c>
      <c r="F169" s="11">
        <f t="shared" si="39"/>
        <v>8754682.7852876</v>
      </c>
      <c r="G169" s="13">
        <f t="shared" si="40"/>
        <v>0.99999999999999856</v>
      </c>
      <c r="H169" s="1">
        <f t="shared" si="42"/>
        <v>301.84196517563623</v>
      </c>
      <c r="I169" s="1">
        <f t="shared" si="43"/>
        <v>2958.8313208575464</v>
      </c>
      <c r="J169" s="1">
        <f t="shared" si="44"/>
        <v>4.4587112789500081</v>
      </c>
      <c r="K169" s="1">
        <f t="shared" si="45"/>
        <v>1.4722897721140242E-2</v>
      </c>
      <c r="L169" s="1">
        <f t="shared" si="46"/>
        <v>44587112789.500076</v>
      </c>
      <c r="M169" s="1">
        <f t="shared" si="41"/>
        <v>147228977.21140242</v>
      </c>
      <c r="N169" s="1">
        <f t="shared" si="47"/>
        <v>8754682.785287613</v>
      </c>
      <c r="O169" s="6">
        <f t="shared" si="48"/>
        <v>0.92313754482605825</v>
      </c>
      <c r="P169" s="1">
        <f t="shared" si="49"/>
        <v>7.6862374195221073E-2</v>
      </c>
      <c r="Q169" s="1">
        <f t="shared" si="50"/>
        <v>8.0978719319378458E-8</v>
      </c>
      <c r="R169" s="1">
        <f t="shared" si="51"/>
        <v>0.99999999999999867</v>
      </c>
      <c r="S169" s="1">
        <f t="shared" si="56"/>
        <v>825.24435510360877</v>
      </c>
    </row>
    <row r="170" spans="1:19">
      <c r="A170" s="1">
        <f t="shared" si="57"/>
        <v>2912553.8185682138</v>
      </c>
      <c r="B170" s="1">
        <f t="shared" si="52"/>
        <v>2.0506756477674159E-4</v>
      </c>
      <c r="C170" s="1">
        <f t="shared" si="53"/>
        <v>3.1966020463544843E-3</v>
      </c>
      <c r="D170" s="1">
        <f t="shared" si="54"/>
        <v>-1.0793029725091654E-5</v>
      </c>
      <c r="E170">
        <f t="shared" si="55"/>
        <v>9.9426402793580593</v>
      </c>
      <c r="F170" s="11">
        <f t="shared" si="39"/>
        <v>9674450.5237275101</v>
      </c>
      <c r="G170" s="13">
        <f t="shared" si="40"/>
        <v>1.0000000000000036</v>
      </c>
      <c r="H170" s="1">
        <f t="shared" si="42"/>
        <v>311.83218414392076</v>
      </c>
      <c r="I170" s="1">
        <f t="shared" si="43"/>
        <v>3110.3778747488986</v>
      </c>
      <c r="J170" s="1">
        <f t="shared" si="44"/>
        <v>4.4634289419819515</v>
      </c>
      <c r="K170" s="1">
        <f t="shared" si="45"/>
        <v>1.4267806089697334E-2</v>
      </c>
      <c r="L170" s="1">
        <f t="shared" si="46"/>
        <v>44634289419.819511</v>
      </c>
      <c r="M170" s="1">
        <f t="shared" si="41"/>
        <v>142678060.89697334</v>
      </c>
      <c r="N170" s="1">
        <f t="shared" si="47"/>
        <v>9674450.5237274747</v>
      </c>
      <c r="O170" s="6">
        <f t="shared" si="48"/>
        <v>0.92080280713422824</v>
      </c>
      <c r="P170" s="1">
        <f t="shared" si="49"/>
        <v>7.9197119585851544E-2</v>
      </c>
      <c r="Q170" s="1">
        <f t="shared" si="50"/>
        <v>7.3279924090908573E-8</v>
      </c>
      <c r="R170" s="1">
        <f t="shared" si="51"/>
        <v>1.0000000000000038</v>
      </c>
      <c r="S170" s="1">
        <f t="shared" si="56"/>
        <v>852.46770179218413</v>
      </c>
    </row>
    <row r="171" spans="1:19">
      <c r="A171" s="1">
        <f t="shared" si="57"/>
        <v>2766926.1276398031</v>
      </c>
      <c r="B171" s="1">
        <f t="shared" si="52"/>
        <v>1.948141865379045E-4</v>
      </c>
      <c r="C171" s="1">
        <f t="shared" si="53"/>
        <v>3.0946563948775294E-3</v>
      </c>
      <c r="D171" s="1">
        <f t="shared" si="54"/>
        <v>-1.0253378238837086E-5</v>
      </c>
      <c r="E171">
        <f t="shared" si="55"/>
        <v>10.118254127822095</v>
      </c>
      <c r="F171" s="11">
        <f t="shared" si="39"/>
        <v>10690211.426701661</v>
      </c>
      <c r="G171" s="13">
        <f t="shared" si="40"/>
        <v>0.99999999999999789</v>
      </c>
      <c r="H171" s="1">
        <f t="shared" si="42"/>
        <v>322.13765161627089</v>
      </c>
      <c r="I171" s="1">
        <f t="shared" si="43"/>
        <v>3269.5888773210745</v>
      </c>
      <c r="J171" s="1">
        <f t="shared" si="44"/>
        <v>4.4680584669740888</v>
      </c>
      <c r="K171" s="1">
        <f t="shared" si="45"/>
        <v>1.3827105707508055E-2</v>
      </c>
      <c r="L171" s="1">
        <f t="shared" si="46"/>
        <v>44680584669.740891</v>
      </c>
      <c r="M171" s="1">
        <f t="shared" si="41"/>
        <v>138271057.07508054</v>
      </c>
      <c r="N171" s="1">
        <f t="shared" si="47"/>
        <v>10690211.426701684</v>
      </c>
      <c r="O171" s="6">
        <f t="shared" si="48"/>
        <v>0.91840673666354811</v>
      </c>
      <c r="P171" s="1">
        <f t="shared" si="49"/>
        <v>8.15931970194268E-2</v>
      </c>
      <c r="Q171" s="1">
        <f t="shared" si="50"/>
        <v>6.6317023275070484E-8</v>
      </c>
      <c r="R171" s="1">
        <f t="shared" si="51"/>
        <v>0.99999999999999822</v>
      </c>
      <c r="S171" s="1">
        <f t="shared" si="56"/>
        <v>880.55010065433828</v>
      </c>
    </row>
    <row r="172" spans="1:19">
      <c r="A172" s="1">
        <f t="shared" si="57"/>
        <v>2628579.8212578129</v>
      </c>
      <c r="B172" s="1">
        <f t="shared" si="52"/>
        <v>1.8507347721100927E-4</v>
      </c>
      <c r="C172" s="1">
        <f t="shared" si="53"/>
        <v>2.9960974225227564E-3</v>
      </c>
      <c r="D172" s="1">
        <f t="shared" si="54"/>
        <v>-9.7407093268952333E-6</v>
      </c>
      <c r="E172">
        <f t="shared" si="55"/>
        <v>10.297122796615126</v>
      </c>
      <c r="F172" s="11">
        <f t="shared" si="39"/>
        <v>11811904.358158426</v>
      </c>
      <c r="G172" s="13">
        <f t="shared" si="40"/>
        <v>1.0000000000000016</v>
      </c>
      <c r="H172" s="1">
        <f t="shared" si="42"/>
        <v>332.76751786595304</v>
      </c>
      <c r="I172" s="1">
        <f t="shared" si="43"/>
        <v>3436.8451169871487</v>
      </c>
      <c r="J172" s="1">
        <f t="shared" si="44"/>
        <v>4.4726012973208604</v>
      </c>
      <c r="K172" s="1">
        <f t="shared" si="45"/>
        <v>1.3400349218874966E-2</v>
      </c>
      <c r="L172" s="1">
        <f t="shared" si="46"/>
        <v>44726012973.208603</v>
      </c>
      <c r="M172" s="1">
        <f t="shared" si="41"/>
        <v>134003492.18874966</v>
      </c>
      <c r="N172" s="1">
        <f t="shared" si="47"/>
        <v>11811904.358158408</v>
      </c>
      <c r="O172" s="6">
        <f t="shared" si="48"/>
        <v>0.91594827103952481</v>
      </c>
      <c r="P172" s="1">
        <f t="shared" si="49"/>
        <v>8.4051668941111754E-2</v>
      </c>
      <c r="Q172" s="1">
        <f t="shared" si="50"/>
        <v>6.0019365083187242E-8</v>
      </c>
      <c r="R172" s="1">
        <f t="shared" si="51"/>
        <v>1.0000000000000016</v>
      </c>
      <c r="S172" s="1">
        <f t="shared" si="56"/>
        <v>909.51648618472211</v>
      </c>
    </row>
    <row r="173" spans="1:19">
      <c r="A173" s="1">
        <f t="shared" si="57"/>
        <v>2497150.8301949222</v>
      </c>
      <c r="B173" s="1">
        <f t="shared" si="52"/>
        <v>1.7581980335045879E-4</v>
      </c>
      <c r="C173" s="1">
        <f t="shared" si="53"/>
        <v>2.9008112064608407E-3</v>
      </c>
      <c r="D173" s="1">
        <f t="shared" si="54"/>
        <v>-9.253673860550477E-6</v>
      </c>
      <c r="E173">
        <f t="shared" si="55"/>
        <v>10.47931338751602</v>
      </c>
      <c r="F173" s="11">
        <f t="shared" si="39"/>
        <v>13050487.274218438</v>
      </c>
      <c r="G173" s="13">
        <f t="shared" si="40"/>
        <v>0.99999999999999767</v>
      </c>
      <c r="H173" s="1">
        <f t="shared" si="42"/>
        <v>343.73115581350032</v>
      </c>
      <c r="I173" s="1">
        <f t="shared" si="43"/>
        <v>3612.5458162102896</v>
      </c>
      <c r="J173" s="1">
        <f t="shared" si="44"/>
        <v>4.4770588529430349</v>
      </c>
      <c r="K173" s="1">
        <f t="shared" si="45"/>
        <v>1.2987102492601873E-2</v>
      </c>
      <c r="L173" s="1">
        <f t="shared" si="46"/>
        <v>44770588529.430351</v>
      </c>
      <c r="M173" s="1">
        <f t="shared" si="41"/>
        <v>129871024.92601873</v>
      </c>
      <c r="N173" s="1">
        <f t="shared" si="47"/>
        <v>13050487.274218468</v>
      </c>
      <c r="O173" s="6">
        <f t="shared" si="48"/>
        <v>0.91342636079370643</v>
      </c>
      <c r="P173" s="1">
        <f t="shared" si="49"/>
        <v>8.6573584883185645E-2</v>
      </c>
      <c r="Q173" s="1">
        <f t="shared" si="50"/>
        <v>5.432310572805453E-8</v>
      </c>
      <c r="R173" s="1">
        <f t="shared" si="51"/>
        <v>0.99999999999999778</v>
      </c>
      <c r="S173" s="1">
        <f t="shared" si="56"/>
        <v>939.39239959178849</v>
      </c>
    </row>
    <row r="174" spans="1:19">
      <c r="A174" s="1">
        <f t="shared" si="57"/>
        <v>2372293.2886851761</v>
      </c>
      <c r="B174" s="1">
        <f t="shared" si="52"/>
        <v>1.6702881318293587E-4</v>
      </c>
      <c r="C174" s="1">
        <f t="shared" si="53"/>
        <v>2.8086876655087959E-3</v>
      </c>
      <c r="D174" s="1">
        <f t="shared" si="54"/>
        <v>-8.7909901675229274E-6</v>
      </c>
      <c r="E174">
        <f t="shared" si="55"/>
        <v>10.664894580671376</v>
      </c>
      <c r="F174" s="11">
        <f t="shared" si="39"/>
        <v>14418040.456124924</v>
      </c>
      <c r="G174" s="13">
        <f t="shared" si="40"/>
        <v>1.0000000000000013</v>
      </c>
      <c r="H174" s="1">
        <f t="shared" si="42"/>
        <v>355.03816411492988</v>
      </c>
      <c r="I174" s="1">
        <f t="shared" si="43"/>
        <v>3797.1094869814992</v>
      </c>
      <c r="J174" s="1">
        <f t="shared" si="44"/>
        <v>4.4814325307143967</v>
      </c>
      <c r="K174" s="1">
        <f t="shared" si="45"/>
        <v>1.2586944272827394E-2</v>
      </c>
      <c r="L174" s="1">
        <f t="shared" si="46"/>
        <v>44814325307.143967</v>
      </c>
      <c r="M174" s="1">
        <f t="shared" si="41"/>
        <v>125869442.72827394</v>
      </c>
      <c r="N174" s="1">
        <f t="shared" si="47"/>
        <v>14418040.456124904</v>
      </c>
      <c r="O174" s="6">
        <f t="shared" si="48"/>
        <v>0.91083997151539164</v>
      </c>
      <c r="P174" s="1">
        <f t="shared" si="49"/>
        <v>8.9159979314058543E-2</v>
      </c>
      <c r="Q174" s="1">
        <f t="shared" si="50"/>
        <v>4.9170551446111048E-8</v>
      </c>
      <c r="R174" s="1">
        <f t="shared" si="51"/>
        <v>1.0000000000000016</v>
      </c>
      <c r="S174" s="1">
        <f t="shared" si="56"/>
        <v>970.20399721318404</v>
      </c>
    </row>
    <row r="175" spans="1:19">
      <c r="A175" s="1">
        <f t="shared" si="57"/>
        <v>2253678.6242509172</v>
      </c>
      <c r="B175" s="1">
        <f t="shared" si="52"/>
        <v>1.5867737252378908E-4</v>
      </c>
      <c r="C175" s="1">
        <f t="shared" si="53"/>
        <v>2.7196204312822628E-3</v>
      </c>
      <c r="D175" s="1">
        <f t="shared" si="54"/>
        <v>-8.3514406591467878E-6</v>
      </c>
      <c r="E175">
        <f t="shared" si="55"/>
        <v>10.85393666862028</v>
      </c>
      <c r="F175" s="11">
        <f t="shared" si="39"/>
        <v>15927880.035637358</v>
      </c>
      <c r="G175" s="13">
        <f t="shared" si="40"/>
        <v>0.99999999999999745</v>
      </c>
      <c r="H175" s="1">
        <f t="shared" si="42"/>
        <v>366.69837014664358</v>
      </c>
      <c r="I175" s="1">
        <f t="shared" si="43"/>
        <v>3990.9748227265727</v>
      </c>
      <c r="J175" s="1">
        <f t="shared" si="44"/>
        <v>4.485723704880435</v>
      </c>
      <c r="K175" s="1">
        <f t="shared" si="45"/>
        <v>1.2199465836879999E-2</v>
      </c>
      <c r="L175" s="1">
        <f t="shared" si="46"/>
        <v>44857237048.804352</v>
      </c>
      <c r="M175" s="1">
        <f t="shared" si="41"/>
        <v>121994658.36879998</v>
      </c>
      <c r="N175" s="1">
        <f t="shared" si="47"/>
        <v>15927880.035637399</v>
      </c>
      <c r="O175" s="6">
        <f t="shared" si="48"/>
        <v>0.90818808608743562</v>
      </c>
      <c r="P175" s="1">
        <f t="shared" si="49"/>
        <v>9.1811869402997431E-2</v>
      </c>
      <c r="Q175" s="1">
        <f t="shared" si="50"/>
        <v>4.4509564261772117E-8</v>
      </c>
      <c r="R175" s="1">
        <f t="shared" si="51"/>
        <v>0.99999999999999734</v>
      </c>
      <c r="S175" s="1">
        <f t="shared" si="56"/>
        <v>1001.9780586496039</v>
      </c>
    </row>
    <row r="176" spans="1:19">
      <c r="A176" s="1">
        <f t="shared" si="57"/>
        <v>2140994.6930383714</v>
      </c>
      <c r="B176" s="1">
        <f t="shared" si="52"/>
        <v>1.5074350389759962E-4</v>
      </c>
      <c r="C176" s="1">
        <f t="shared" si="53"/>
        <v>2.6335067236764489E-3</v>
      </c>
      <c r="D176" s="1">
        <f t="shared" si="54"/>
        <v>-7.9338686261894566E-6</v>
      </c>
      <c r="E176">
        <f t="shared" si="55"/>
        <v>11.046511590080813</v>
      </c>
      <c r="F176" s="11">
        <f t="shared" si="39"/>
        <v>17594682.816341676</v>
      </c>
      <c r="G176" s="13">
        <f t="shared" si="40"/>
        <v>0.99999999999999578</v>
      </c>
      <c r="H176" s="1">
        <f t="shared" si="42"/>
        <v>378.72183287383905</v>
      </c>
      <c r="I176" s="1">
        <f t="shared" si="43"/>
        <v>4194.6016278476018</v>
      </c>
      <c r="J176" s="1">
        <f t="shared" si="44"/>
        <v>4.4899337274691264</v>
      </c>
      <c r="K176" s="1">
        <f t="shared" si="45"/>
        <v>1.1824270660151603E-2</v>
      </c>
      <c r="L176" s="1">
        <f t="shared" si="46"/>
        <v>44899337274.691261</v>
      </c>
      <c r="M176" s="1">
        <f t="shared" si="41"/>
        <v>118242706.60151604</v>
      </c>
      <c r="N176" s="1">
        <f t="shared" si="47"/>
        <v>17594682.81634175</v>
      </c>
      <c r="O176" s="6">
        <f t="shared" si="48"/>
        <v>0.90546970700502216</v>
      </c>
      <c r="P176" s="1">
        <f t="shared" si="49"/>
        <v>9.45302527019483E-2</v>
      </c>
      <c r="Q176" s="1">
        <f t="shared" si="50"/>
        <v>4.0293025307710659E-8</v>
      </c>
      <c r="R176" s="1">
        <f t="shared" si="51"/>
        <v>0.99999999999999578</v>
      </c>
      <c r="S176" s="1">
        <f t="shared" si="56"/>
        <v>1034.7419945812114</v>
      </c>
    </row>
    <row r="177" spans="1:19">
      <c r="A177" s="1">
        <f t="shared" si="57"/>
        <v>2033944.9583864526</v>
      </c>
      <c r="B177" s="1">
        <f t="shared" si="52"/>
        <v>1.4320632870271961E-4</v>
      </c>
      <c r="C177" s="1">
        <f t="shared" si="53"/>
        <v>2.5502472305297371E-3</v>
      </c>
      <c r="D177" s="1">
        <f t="shared" si="54"/>
        <v>-7.5371751948800122E-6</v>
      </c>
      <c r="E177">
        <f t="shared" si="55"/>
        <v>11.242692963377216</v>
      </c>
      <c r="F177" s="11">
        <f t="shared" si="39"/>
        <v>19434623.488864645</v>
      </c>
      <c r="G177" s="13">
        <f t="shared" si="40"/>
        <v>1.0000000000000036</v>
      </c>
      <c r="H177" s="1">
        <f t="shared" si="42"/>
        <v>391.11884558826875</v>
      </c>
      <c r="I177" s="1">
        <f t="shared" si="43"/>
        <v>4408.4717861028184</v>
      </c>
      <c r="J177" s="1">
        <f t="shared" si="44"/>
        <v>4.4940639286938611</v>
      </c>
      <c r="K177" s="1">
        <f t="shared" si="45"/>
        <v>1.1460974087975107E-2</v>
      </c>
      <c r="L177" s="1">
        <f t="shared" si="46"/>
        <v>44940639286.938606</v>
      </c>
      <c r="M177" s="1">
        <f t="shared" si="41"/>
        <v>114609740.87975107</v>
      </c>
      <c r="N177" s="1">
        <f t="shared" si="47"/>
        <v>19434623.488864575</v>
      </c>
      <c r="O177" s="6">
        <f t="shared" si="48"/>
        <v>0.90268385877545176</v>
      </c>
      <c r="P177" s="1">
        <f t="shared" si="49"/>
        <v>9.7316104746201657E-2</v>
      </c>
      <c r="Q177" s="1">
        <f t="shared" si="50"/>
        <v>3.6478350116028846E-8</v>
      </c>
      <c r="R177" s="1">
        <f t="shared" si="51"/>
        <v>1.0000000000000036</v>
      </c>
      <c r="S177" s="1">
        <f t="shared" si="56"/>
        <v>1068.5238542280324</v>
      </c>
    </row>
    <row r="178" spans="1:19">
      <c r="A178" s="1">
        <f t="shared" si="57"/>
        <v>1932247.7104671299</v>
      </c>
      <c r="B178" s="1">
        <f t="shared" si="52"/>
        <v>1.3604601226758364E-4</v>
      </c>
      <c r="C178" s="1">
        <f t="shared" si="53"/>
        <v>2.4697459913288798E-3</v>
      </c>
      <c r="D178" s="1">
        <f t="shared" si="54"/>
        <v>-7.1603164351359669E-6</v>
      </c>
      <c r="E178">
        <f t="shared" si="55"/>
        <v>11.442556119374945</v>
      </c>
      <c r="F178" s="11">
        <f t="shared" si="39"/>
        <v>21465525.440880157</v>
      </c>
      <c r="G178" s="13">
        <f t="shared" si="40"/>
        <v>1.000000000000002</v>
      </c>
      <c r="H178" s="1">
        <f t="shared" si="42"/>
        <v>403.89993850012758</v>
      </c>
      <c r="I178" s="1">
        <f t="shared" si="43"/>
        <v>4633.0902690191688</v>
      </c>
      <c r="J178" s="1">
        <f t="shared" si="44"/>
        <v>4.4981156173485983</v>
      </c>
      <c r="K178" s="1">
        <f t="shared" si="45"/>
        <v>1.1109203014480531E-2</v>
      </c>
      <c r="L178" s="1">
        <f t="shared" si="46"/>
        <v>44981156173.485985</v>
      </c>
      <c r="M178" s="1">
        <f t="shared" si="41"/>
        <v>111092030.14480531</v>
      </c>
      <c r="N178" s="1">
        <f t="shared" si="47"/>
        <v>21465525.440880112</v>
      </c>
      <c r="O178" s="6">
        <f t="shared" si="48"/>
        <v>0.89982959039685539</v>
      </c>
      <c r="P178" s="1">
        <f t="shared" si="49"/>
        <v>0.10017037657609554</v>
      </c>
      <c r="Q178" s="1">
        <f t="shared" si="50"/>
        <v>3.3027050837984635E-8</v>
      </c>
      <c r="R178" s="1">
        <f t="shared" si="51"/>
        <v>1.0000000000000018</v>
      </c>
      <c r="S178" s="1">
        <f t="shared" si="56"/>
        <v>1103.3523324128475</v>
      </c>
    </row>
    <row r="179" spans="1:19">
      <c r="A179" s="1">
        <f t="shared" ref="A179:A203" si="58">A178*0.95</f>
        <v>1835635.3249437734</v>
      </c>
      <c r="B179" s="1">
        <f t="shared" si="52"/>
        <v>1.2924371165420445E-4</v>
      </c>
      <c r="C179" s="1">
        <f t="shared" si="53"/>
        <v>2.3919102848194299E-3</v>
      </c>
      <c r="D179" s="1">
        <f t="shared" si="54"/>
        <v>-6.8023006133791943E-6</v>
      </c>
      <c r="E179">
        <f t="shared" si="55"/>
        <v>11.646178133778481</v>
      </c>
      <c r="F179" s="11">
        <f t="shared" si="39"/>
        <v>23707026.474741723</v>
      </c>
      <c r="G179" s="13">
        <f t="shared" si="40"/>
        <v>0.99999999999999634</v>
      </c>
      <c r="H179" s="1">
        <f t="shared" si="42"/>
        <v>417.07588116771359</v>
      </c>
      <c r="I179" s="1">
        <f t="shared" si="43"/>
        <v>4868.9861855156059</v>
      </c>
      <c r="J179" s="1">
        <f t="shared" si="44"/>
        <v>4.5020900811953064</v>
      </c>
      <c r="K179" s="1">
        <f t="shared" si="45"/>
        <v>1.0768595568394596E-2</v>
      </c>
      <c r="L179" s="1">
        <f t="shared" si="46"/>
        <v>45020900811.953064</v>
      </c>
      <c r="M179" s="1">
        <f t="shared" si="41"/>
        <v>107685955.68394595</v>
      </c>
      <c r="N179" s="1">
        <f t="shared" si="47"/>
        <v>23707026.474741809</v>
      </c>
      <c r="O179" s="6">
        <f t="shared" si="48"/>
        <v>0.89690597791326832</v>
      </c>
      <c r="P179" s="1">
        <f t="shared" si="49"/>
        <v>0.10309399218238682</v>
      </c>
      <c r="Q179" s="1">
        <f t="shared" si="50"/>
        <v>2.9904340839848874E-8</v>
      </c>
      <c r="R179" s="1">
        <f t="shared" si="51"/>
        <v>0.999999999999996</v>
      </c>
      <c r="S179" s="1">
        <f t="shared" si="56"/>
        <v>1139.2567761820196</v>
      </c>
    </row>
    <row r="180" spans="1:19">
      <c r="A180" s="1">
        <f t="shared" si="58"/>
        <v>1743853.5586965848</v>
      </c>
      <c r="B180" s="1">
        <f t="shared" si="52"/>
        <v>1.2278152607149423E-4</v>
      </c>
      <c r="C180" s="1">
        <f t="shared" si="53"/>
        <v>2.3166505203896515E-3</v>
      </c>
      <c r="D180" s="1">
        <f t="shared" si="54"/>
        <v>-6.4621855827102169E-6</v>
      </c>
      <c r="E180">
        <f t="shared" si="55"/>
        <v>11.853637858633437</v>
      </c>
      <c r="F180" s="11">
        <f t="shared" ref="F180:F243" si="59">(E180/C180)^2</f>
        <v>26180760.867263794</v>
      </c>
      <c r="G180" s="13">
        <f t="shared" ref="G180:G243" si="60">(F180-$E$2/C180^2)/N180</f>
        <v>0.99999999999999478</v>
      </c>
      <c r="H180" s="1">
        <f t="shared" si="42"/>
        <v>430.65768474728935</v>
      </c>
      <c r="I180" s="1">
        <f t="shared" si="43"/>
        <v>5116.7138738905396</v>
      </c>
      <c r="J180" s="1">
        <f t="shared" si="44"/>
        <v>4.5059885873437526</v>
      </c>
      <c r="K180" s="1">
        <f t="shared" si="45"/>
        <v>1.0438800805739733E-2</v>
      </c>
      <c r="L180" s="1">
        <f t="shared" si="46"/>
        <v>45059885873.437523</v>
      </c>
      <c r="M180" s="1">
        <f t="shared" si="41"/>
        <v>104388008.05739734</v>
      </c>
      <c r="N180" s="1">
        <f t="shared" si="47"/>
        <v>26180760.867263932</v>
      </c>
      <c r="O180" s="6">
        <f t="shared" si="48"/>
        <v>0.89391212704285705</v>
      </c>
      <c r="P180" s="1">
        <f t="shared" si="49"/>
        <v>0.10608784587836001</v>
      </c>
      <c r="Q180" s="1">
        <f t="shared" si="50"/>
        <v>2.7078777564728942E-8</v>
      </c>
      <c r="R180" s="1">
        <f t="shared" si="51"/>
        <v>0.99999999999999456</v>
      </c>
      <c r="S180" s="1">
        <f t="shared" si="56"/>
        <v>1176.2671909363635</v>
      </c>
    </row>
    <row r="181" spans="1:19">
      <c r="A181" s="1">
        <f t="shared" si="58"/>
        <v>1656660.8807617554</v>
      </c>
      <c r="B181" s="1">
        <f t="shared" si="52"/>
        <v>1.1664244976791951E-4</v>
      </c>
      <c r="C181" s="1">
        <f t="shared" si="53"/>
        <v>2.2438801331005585E-3</v>
      </c>
      <c r="D181" s="1">
        <f t="shared" si="54"/>
        <v>-6.1390763035747224E-6</v>
      </c>
      <c r="E181">
        <f t="shared" si="55"/>
        <v>12.065015952860483</v>
      </c>
      <c r="F181" s="11">
        <f t="shared" si="59"/>
        <v>28910559.338340569</v>
      </c>
      <c r="G181" s="13">
        <f t="shared" si="60"/>
        <v>1.0000000000000027</v>
      </c>
      <c r="H181" s="1">
        <f t="shared" si="42"/>
        <v>444.65660404427024</v>
      </c>
      <c r="I181" s="1">
        <f t="shared" si="43"/>
        <v>5376.8540372917405</v>
      </c>
      <c r="J181" s="1">
        <f t="shared" si="44"/>
        <v>4.5098123826237204</v>
      </c>
      <c r="K181" s="1">
        <f t="shared" si="45"/>
        <v>1.0119478409380262E-2</v>
      </c>
      <c r="L181" s="1">
        <f t="shared" si="46"/>
        <v>45098123826.237206</v>
      </c>
      <c r="M181" s="1">
        <f t="shared" si="41"/>
        <v>101194784.09380262</v>
      </c>
      <c r="N181" s="1">
        <f t="shared" si="47"/>
        <v>28910559.338340491</v>
      </c>
      <c r="O181" s="6">
        <f t="shared" si="48"/>
        <v>0.8908471758758264</v>
      </c>
      <c r="P181" s="1">
        <f t="shared" si="49"/>
        <v>0.10915279960223648</v>
      </c>
      <c r="Q181" s="1">
        <f t="shared" si="50"/>
        <v>2.4521939949457041E-8</v>
      </c>
      <c r="R181" s="1">
        <f t="shared" si="51"/>
        <v>1.0000000000000029</v>
      </c>
      <c r="S181" s="1">
        <f t="shared" si="56"/>
        <v>1214.4142460206365</v>
      </c>
    </row>
    <row r="182" spans="1:19">
      <c r="A182" s="1">
        <f t="shared" si="58"/>
        <v>1573827.8367236676</v>
      </c>
      <c r="B182" s="1">
        <f t="shared" si="52"/>
        <v>1.1081032727952353E-4</v>
      </c>
      <c r="C182" s="1">
        <f t="shared" si="53"/>
        <v>2.1735154822390248E-3</v>
      </c>
      <c r="D182" s="1">
        <f t="shared" si="54"/>
        <v>-5.8321224883959801E-6</v>
      </c>
      <c r="E182">
        <f t="shared" si="55"/>
        <v>12.280394911633557</v>
      </c>
      <c r="F182" s="11">
        <f t="shared" si="59"/>
        <v>31922668.638500966</v>
      </c>
      <c r="G182" s="13">
        <f t="shared" si="60"/>
        <v>1.0000000000000051</v>
      </c>
      <c r="H182" s="1">
        <f t="shared" si="42"/>
        <v>459.0841393454719</v>
      </c>
      <c r="I182" s="1">
        <f t="shared" si="43"/>
        <v>5650.0149237414234</v>
      </c>
      <c r="J182" s="1">
        <f t="shared" si="44"/>
        <v>4.5135626939497175</v>
      </c>
      <c r="K182" s="1">
        <f t="shared" si="45"/>
        <v>9.8102983953561925E-3</v>
      </c>
      <c r="L182" s="1">
        <f t="shared" si="46"/>
        <v>45135626939.497177</v>
      </c>
      <c r="M182" s="1">
        <f t="shared" si="41"/>
        <v>98102983.953561917</v>
      </c>
      <c r="N182" s="1">
        <f t="shared" si="47"/>
        <v>31922668.638500802</v>
      </c>
      <c r="O182" s="6">
        <f t="shared" si="48"/>
        <v>0.88771029763794118</v>
      </c>
      <c r="P182" s="1">
        <f t="shared" si="49"/>
        <v>0.11228968015392693</v>
      </c>
      <c r="Q182" s="1">
        <f t="shared" si="50"/>
        <v>2.2208137046066658E-8</v>
      </c>
      <c r="R182" s="1">
        <f t="shared" si="51"/>
        <v>1.0000000000000051</v>
      </c>
      <c r="S182" s="1">
        <f t="shared" si="56"/>
        <v>1253.7292797164109</v>
      </c>
    </row>
    <row r="183" spans="1:19">
      <c r="A183" s="1">
        <f t="shared" si="58"/>
        <v>1495136.4448874842</v>
      </c>
      <c r="B183" s="1">
        <f t="shared" si="52"/>
        <v>1.0526981091554736E-4</v>
      </c>
      <c r="C183" s="1">
        <f t="shared" si="53"/>
        <v>2.1054757532750295E-3</v>
      </c>
      <c r="D183" s="1">
        <f t="shared" si="54"/>
        <v>-5.5405163639761723E-6</v>
      </c>
      <c r="E183">
        <f t="shared" si="55"/>
        <v>12.49985909439901</v>
      </c>
      <c r="F183" s="11">
        <f t="shared" si="59"/>
        <v>35245992.620957308</v>
      </c>
      <c r="G183" s="13">
        <f t="shared" si="60"/>
        <v>1.0000000000000053</v>
      </c>
      <c r="H183" s="1">
        <f t="shared" si="42"/>
        <v>473.9520380106577</v>
      </c>
      <c r="I183" s="1">
        <f t="shared" si="43"/>
        <v>5936.8335517308487</v>
      </c>
      <c r="J183" s="1">
        <f t="shared" si="44"/>
        <v>4.5172407286782343</v>
      </c>
      <c r="K183" s="1">
        <f t="shared" si="45"/>
        <v>9.5109408259384486E-3</v>
      </c>
      <c r="L183" s="1">
        <f t="shared" si="46"/>
        <v>45172407286.782341</v>
      </c>
      <c r="M183" s="1">
        <f t="shared" si="41"/>
        <v>95109408.259384483</v>
      </c>
      <c r="N183" s="1">
        <f t="shared" si="47"/>
        <v>35245992.620957121</v>
      </c>
      <c r="O183" s="6">
        <f t="shared" si="48"/>
        <v>0.8845007035151794</v>
      </c>
      <c r="P183" s="1">
        <f t="shared" si="49"/>
        <v>0.11549927637068085</v>
      </c>
      <c r="Q183" s="1">
        <f t="shared" si="50"/>
        <v>2.0114144822763918E-8</v>
      </c>
      <c r="R183" s="1">
        <f t="shared" si="51"/>
        <v>1.0000000000000051</v>
      </c>
      <c r="S183" s="1">
        <f t="shared" si="56"/>
        <v>1294.2443035790423</v>
      </c>
    </row>
    <row r="184" spans="1:19">
      <c r="A184" s="1">
        <f t="shared" si="58"/>
        <v>1420379.6226431099</v>
      </c>
      <c r="B184" s="1">
        <f t="shared" si="52"/>
        <v>1.0000632036976998E-4</v>
      </c>
      <c r="C184" s="1">
        <f t="shared" si="53"/>
        <v>2.0396828631081112E-3</v>
      </c>
      <c r="D184" s="1">
        <f t="shared" si="54"/>
        <v>-5.2634905457773725E-6</v>
      </c>
      <c r="E184">
        <f t="shared" si="55"/>
        <v>12.723494751315352</v>
      </c>
      <c r="F184" s="11">
        <f t="shared" si="59"/>
        <v>38912356.832042202</v>
      </c>
      <c r="G184" s="13">
        <f t="shared" si="60"/>
        <v>1.0000000000000036</v>
      </c>
      <c r="H184" s="1">
        <f t="shared" si="42"/>
        <v>489.27229580003393</v>
      </c>
      <c r="I184" s="1">
        <f t="shared" si="43"/>
        <v>6237.9769823270481</v>
      </c>
      <c r="J184" s="1">
        <f t="shared" si="44"/>
        <v>4.5208476749576318</v>
      </c>
      <c r="K184" s="1">
        <f t="shared" si="45"/>
        <v>9.2210955293332286E-3</v>
      </c>
      <c r="L184" s="1">
        <f t="shared" si="46"/>
        <v>45208476749.576317</v>
      </c>
      <c r="M184" s="1">
        <f t="shared" si="41"/>
        <v>92210955.293332294</v>
      </c>
      <c r="N184" s="1">
        <f t="shared" si="47"/>
        <v>38912356.832042068</v>
      </c>
      <c r="O184" s="6">
        <f t="shared" si="48"/>
        <v>0.88121764553435478</v>
      </c>
      <c r="P184" s="1">
        <f t="shared" si="49"/>
        <v>0.11878233624668032</v>
      </c>
      <c r="Q184" s="1">
        <f t="shared" si="50"/>
        <v>1.8218968413042166E-8</v>
      </c>
      <c r="R184" s="1">
        <f t="shared" si="51"/>
        <v>1.0000000000000036</v>
      </c>
      <c r="S184" s="1">
        <f t="shared" si="56"/>
        <v>1335.9920060550926</v>
      </c>
    </row>
    <row r="185" spans="1:19">
      <c r="A185" s="1">
        <f t="shared" si="58"/>
        <v>1349360.6415109544</v>
      </c>
      <c r="B185" s="1">
        <f t="shared" si="52"/>
        <v>9.5006004351281479E-5</v>
      </c>
      <c r="C185" s="1">
        <f t="shared" si="53"/>
        <v>1.9760613684919547E-3</v>
      </c>
      <c r="D185" s="1">
        <f t="shared" si="54"/>
        <v>-5.0003160184885039E-6</v>
      </c>
      <c r="E185">
        <f t="shared" si="55"/>
        <v>12.951390047875533</v>
      </c>
      <c r="F185" s="11">
        <f t="shared" si="59"/>
        <v>42956798.83600302</v>
      </c>
      <c r="G185" s="13">
        <f t="shared" si="60"/>
        <v>1.0000000000000018</v>
      </c>
      <c r="H185" s="1">
        <f t="shared" si="42"/>
        <v>505.0571579126397</v>
      </c>
      <c r="I185" s="1">
        <f t="shared" si="43"/>
        <v>6554.1436386459327</v>
      </c>
      <c r="J185" s="1">
        <f t="shared" si="44"/>
        <v>4.5243847020707282</v>
      </c>
      <c r="K185" s="1">
        <f t="shared" si="45"/>
        <v>8.9404618259579481E-3</v>
      </c>
      <c r="L185" s="1">
        <f t="shared" si="46"/>
        <v>45243847020.707283</v>
      </c>
      <c r="M185" s="1">
        <f t="shared" si="41"/>
        <v>89404618.25957948</v>
      </c>
      <c r="N185" s="1">
        <f t="shared" si="47"/>
        <v>42956798.836002946</v>
      </c>
      <c r="O185" s="6">
        <f t="shared" si="48"/>
        <v>0.87786041949420635</v>
      </c>
      <c r="P185" s="1">
        <f t="shared" si="49"/>
        <v>0.12213956400216809</v>
      </c>
      <c r="Q185" s="1">
        <f t="shared" si="50"/>
        <v>1.6503627346780338E-8</v>
      </c>
      <c r="R185" s="1">
        <f t="shared" si="51"/>
        <v>1.0000000000000018</v>
      </c>
      <c r="S185" s="1">
        <f t="shared" si="56"/>
        <v>1379.0057553119432</v>
      </c>
    </row>
    <row r="186" spans="1:19">
      <c r="A186" s="1">
        <f t="shared" si="58"/>
        <v>1281892.6094354065</v>
      </c>
      <c r="B186" s="1">
        <f t="shared" si="52"/>
        <v>9.0255704133717393E-5</v>
      </c>
      <c r="C186" s="1">
        <f t="shared" si="53"/>
        <v>1.9145383775297743E-3</v>
      </c>
      <c r="D186" s="1">
        <f t="shared" si="54"/>
        <v>-4.7503002175640862E-6</v>
      </c>
      <c r="E186">
        <f t="shared" si="55"/>
        <v>13.183635087454631</v>
      </c>
      <c r="F186" s="11">
        <f t="shared" si="59"/>
        <v>47417886.686810695</v>
      </c>
      <c r="G186" s="13">
        <f t="shared" si="60"/>
        <v>0.99999999999999889</v>
      </c>
      <c r="H186" s="1">
        <f t="shared" si="42"/>
        <v>521.31911970876558</v>
      </c>
      <c r="I186" s="1">
        <f t="shared" si="43"/>
        <v>6886.0646734409011</v>
      </c>
      <c r="J186" s="1">
        <f t="shared" si="44"/>
        <v>4.5278529607701508</v>
      </c>
      <c r="K186" s="1">
        <f t="shared" si="45"/>
        <v>8.6687482612062688E-3</v>
      </c>
      <c r="L186" s="1">
        <f t="shared" si="46"/>
        <v>45278529607.701508</v>
      </c>
      <c r="M186" s="1">
        <f t="shared" si="41"/>
        <v>86687482.612062693</v>
      </c>
      <c r="N186" s="1">
        <f t="shared" si="47"/>
        <v>47417886.686810747</v>
      </c>
      <c r="O186" s="6">
        <f t="shared" si="48"/>
        <v>0.87442836794082013</v>
      </c>
      <c r="P186" s="1">
        <f t="shared" si="49"/>
        <v>0.12557161710821729</v>
      </c>
      <c r="Q186" s="1">
        <f t="shared" si="50"/>
        <v>1.4950961536571219E-8</v>
      </c>
      <c r="R186" s="1">
        <f t="shared" si="51"/>
        <v>0.999999999999999</v>
      </c>
      <c r="S186" s="1">
        <f t="shared" si="56"/>
        <v>1423.3196012063863</v>
      </c>
    </row>
    <row r="187" spans="1:19">
      <c r="A187" s="1">
        <f t="shared" si="58"/>
        <v>1217797.9789636361</v>
      </c>
      <c r="B187" s="1">
        <f t="shared" si="52"/>
        <v>8.5742918927031521E-5</v>
      </c>
      <c r="C187" s="1">
        <f t="shared" si="53"/>
        <v>1.8550434641367642E-3</v>
      </c>
      <c r="D187" s="1">
        <f t="shared" si="54"/>
        <v>-4.5127852066858724E-6</v>
      </c>
      <c r="E187">
        <f t="shared" si="55"/>
        <v>13.420321931505985</v>
      </c>
      <c r="F187" s="11">
        <f t="shared" si="59"/>
        <v>52338068.171830036</v>
      </c>
      <c r="G187" s="13">
        <f t="shared" si="60"/>
        <v>1.000000000000002</v>
      </c>
      <c r="H187" s="1">
        <f t="shared" si="42"/>
        <v>538.07092708760081</v>
      </c>
      <c r="I187" s="1">
        <f t="shared" si="43"/>
        <v>7234.5053854309854</v>
      </c>
      <c r="J187" s="1">
        <f t="shared" si="44"/>
        <v>4.5312535836065253</v>
      </c>
      <c r="K187" s="1">
        <f t="shared" si="45"/>
        <v>8.4056723446155751E-3</v>
      </c>
      <c r="L187" s="1">
        <f t="shared" si="46"/>
        <v>45312535836.065254</v>
      </c>
      <c r="M187" s="1">
        <f t="shared" si="41"/>
        <v>84056723.446155757</v>
      </c>
      <c r="N187" s="1">
        <f t="shared" si="47"/>
        <v>52338068.171829931</v>
      </c>
      <c r="O187" s="6">
        <f t="shared" si="48"/>
        <v>0.87092088318076022</v>
      </c>
      <c r="P187" s="1">
        <f t="shared" si="49"/>
        <v>0.12907910327378577</v>
      </c>
      <c r="Q187" s="1">
        <f t="shared" si="50"/>
        <v>1.3545456008664386E-8</v>
      </c>
      <c r="R187" s="1">
        <f t="shared" si="51"/>
        <v>1.000000000000002</v>
      </c>
      <c r="S187" s="1">
        <f t="shared" si="56"/>
        <v>1468.9682763137123</v>
      </c>
    </row>
    <row r="188" spans="1:19">
      <c r="A188" s="1">
        <f t="shared" si="58"/>
        <v>1156908.0800154542</v>
      </c>
      <c r="B188" s="1">
        <f t="shared" si="52"/>
        <v>8.1455772980679937E-5</v>
      </c>
      <c r="C188" s="1">
        <f t="shared" si="53"/>
        <v>1.7975085853693751E-3</v>
      </c>
      <c r="D188" s="1">
        <f t="shared" si="54"/>
        <v>-4.2871459463515835E-6</v>
      </c>
      <c r="E188">
        <f t="shared" si="55"/>
        <v>13.661544617107637</v>
      </c>
      <c r="F188" s="11">
        <f t="shared" si="59"/>
        <v>57764053.680780962</v>
      </c>
      <c r="G188" s="13">
        <f t="shared" si="60"/>
        <v>1</v>
      </c>
      <c r="H188" s="1">
        <f t="shared" si="42"/>
        <v>555.32557648925342</v>
      </c>
      <c r="I188" s="1">
        <f t="shared" si="43"/>
        <v>7600.2666848460631</v>
      </c>
      <c r="J188" s="1">
        <f t="shared" si="44"/>
        <v>4.5345876852495897</v>
      </c>
      <c r="K188" s="1">
        <f t="shared" si="45"/>
        <v>8.1509602953463798E-3</v>
      </c>
      <c r="L188" s="1">
        <f t="shared" si="46"/>
        <v>45345876852.495895</v>
      </c>
      <c r="M188" s="1">
        <f t="shared" si="41"/>
        <v>81509602.953463793</v>
      </c>
      <c r="N188" s="1">
        <f t="shared" si="47"/>
        <v>57764053.680780962</v>
      </c>
      <c r="O188" s="6">
        <f t="shared" si="48"/>
        <v>0.86733741032469469</v>
      </c>
      <c r="P188" s="1">
        <f t="shared" si="49"/>
        <v>0.13266257740222273</v>
      </c>
      <c r="Q188" s="1">
        <f t="shared" si="50"/>
        <v>1.227308256303828E-8</v>
      </c>
      <c r="R188" s="1">
        <f t="shared" si="51"/>
        <v>1</v>
      </c>
      <c r="S188" s="1">
        <f t="shared" si="56"/>
        <v>1515.9871959332156</v>
      </c>
    </row>
    <row r="189" spans="1:19">
      <c r="A189" s="1">
        <f t="shared" si="58"/>
        <v>1099062.6760146813</v>
      </c>
      <c r="B189" s="1">
        <f t="shared" si="52"/>
        <v>7.7382984331645936E-5</v>
      </c>
      <c r="C189" s="1">
        <f t="shared" si="53"/>
        <v>1.7418680015245476E-3</v>
      </c>
      <c r="D189" s="1">
        <f t="shared" si="54"/>
        <v>-4.0727886490340016E-6</v>
      </c>
      <c r="E189">
        <f t="shared" si="55"/>
        <v>13.907399171538776</v>
      </c>
      <c r="F189" s="11">
        <f t="shared" si="59"/>
        <v>63747235.799275793</v>
      </c>
      <c r="G189" s="13">
        <f t="shared" si="60"/>
        <v>1.0000000000000013</v>
      </c>
      <c r="H189" s="1">
        <f t="shared" si="42"/>
        <v>573.09631448810296</v>
      </c>
      <c r="I189" s="1">
        <f t="shared" si="43"/>
        <v>7984.1866084953017</v>
      </c>
      <c r="J189" s="1">
        <f t="shared" si="44"/>
        <v>4.5378563628022954</v>
      </c>
      <c r="K189" s="1">
        <f t="shared" si="45"/>
        <v>7.9043467938798868E-3</v>
      </c>
      <c r="L189" s="1">
        <f t="shared" si="46"/>
        <v>45378563628.022957</v>
      </c>
      <c r="M189" s="1">
        <f t="shared" si="41"/>
        <v>79043467.938798875</v>
      </c>
      <c r="N189" s="1">
        <f t="shared" si="47"/>
        <v>63747235.799275711</v>
      </c>
      <c r="O189" s="6">
        <f t="shared" si="48"/>
        <v>0.8636774503539012</v>
      </c>
      <c r="P189" s="1">
        <f t="shared" si="49"/>
        <v>0.13632253852494355</v>
      </c>
      <c r="Q189" s="1">
        <f t="shared" si="50"/>
        <v>1.1121156723285795E-8</v>
      </c>
      <c r="R189" s="1">
        <f t="shared" si="51"/>
        <v>1.0000000000000016</v>
      </c>
      <c r="S189" s="1">
        <f t="shared" si="56"/>
        <v>1564.4124569800806</v>
      </c>
    </row>
    <row r="190" spans="1:19">
      <c r="A190" s="1">
        <f t="shared" si="58"/>
        <v>1044109.5422139473</v>
      </c>
      <c r="B190" s="1">
        <f t="shared" si="52"/>
        <v>7.3513835115063635E-5</v>
      </c>
      <c r="C190" s="1">
        <f t="shared" si="53"/>
        <v>1.688058198915291E-3</v>
      </c>
      <c r="D190" s="1">
        <f t="shared" si="54"/>
        <v>-3.8691492165823002E-6</v>
      </c>
      <c r="E190">
        <f t="shared" si="55"/>
        <v>14.157983623542508</v>
      </c>
      <c r="F190" s="11">
        <f t="shared" si="59"/>
        <v>70344148.990201965</v>
      </c>
      <c r="G190" s="13">
        <f t="shared" si="60"/>
        <v>0.99999999999999556</v>
      </c>
      <c r="H190" s="1">
        <f t="shared" si="42"/>
        <v>591.3966369421255</v>
      </c>
      <c r="I190" s="1">
        <f t="shared" si="43"/>
        <v>8387.1418844682885</v>
      </c>
      <c r="J190" s="1">
        <f t="shared" si="44"/>
        <v>4.5410606961079907</v>
      </c>
      <c r="K190" s="1">
        <f t="shared" si="45"/>
        <v>7.6655747398370732E-3</v>
      </c>
      <c r="L190" s="1">
        <f t="shared" si="46"/>
        <v>45410606961.07991</v>
      </c>
      <c r="M190" s="1">
        <f t="shared" si="41"/>
        <v>76655747.398370728</v>
      </c>
      <c r="N190" s="1">
        <f t="shared" si="47"/>
        <v>70344148.990202278</v>
      </c>
      <c r="O190" s="6">
        <f t="shared" si="48"/>
        <v>0.85994056320130541</v>
      </c>
      <c r="P190" s="1">
        <f t="shared" si="49"/>
        <v>0.14005942672048188</v>
      </c>
      <c r="Q190" s="1">
        <f t="shared" si="50"/>
        <v>1.0078208496043409E-8</v>
      </c>
      <c r="R190" s="1">
        <f t="shared" si="51"/>
        <v>0.99999999999999578</v>
      </c>
      <c r="S190" s="1">
        <f t="shared" si="56"/>
        <v>1614.2808356672922</v>
      </c>
    </row>
    <row r="191" spans="1:19">
      <c r="A191" s="1">
        <f t="shared" si="58"/>
        <v>991904.06510324986</v>
      </c>
      <c r="B191" s="1">
        <f t="shared" si="52"/>
        <v>6.9838143359310443E-5</v>
      </c>
      <c r="C191" s="1">
        <f t="shared" si="53"/>
        <v>1.636017815232147E-3</v>
      </c>
      <c r="D191" s="1">
        <f t="shared" si="54"/>
        <v>-3.6756917557531919E-6</v>
      </c>
      <c r="E191">
        <f t="shared" si="55"/>
        <v>14.413398010906707</v>
      </c>
      <c r="F191" s="11">
        <f t="shared" si="59"/>
        <v>77616973.009144127</v>
      </c>
      <c r="G191" s="13">
        <f t="shared" si="60"/>
        <v>0.99999999999999944</v>
      </c>
      <c r="H191" s="1">
        <f t="shared" si="42"/>
        <v>610.24028766037759</v>
      </c>
      <c r="I191" s="1">
        <f t="shared" si="43"/>
        <v>8810.049546350132</v>
      </c>
      <c r="J191" s="1">
        <f t="shared" si="44"/>
        <v>4.5442017480507566</v>
      </c>
      <c r="K191" s="1">
        <f t="shared" si="45"/>
        <v>7.4343950158201021E-3</v>
      </c>
      <c r="L191" s="1">
        <f t="shared" si="46"/>
        <v>45442017480.507568</v>
      </c>
      <c r="M191" s="1">
        <f t="shared" si="41"/>
        <v>74343950.158201024</v>
      </c>
      <c r="N191" s="1">
        <f t="shared" si="47"/>
        <v>77616973.009144172</v>
      </c>
      <c r="O191" s="6">
        <f t="shared" si="48"/>
        <v>0.856126370838453</v>
      </c>
      <c r="P191" s="1">
        <f t="shared" si="49"/>
        <v>0.14387362002768087</v>
      </c>
      <c r="Q191" s="1">
        <f t="shared" si="50"/>
        <v>9.1338656032937334E-9</v>
      </c>
      <c r="R191" s="1">
        <f t="shared" si="51"/>
        <v>0.99999999999999944</v>
      </c>
      <c r="S191" s="1">
        <f t="shared" si="56"/>
        <v>1665.629783874529</v>
      </c>
    </row>
    <row r="192" spans="1:19">
      <c r="A192" s="1">
        <f t="shared" si="58"/>
        <v>942308.86184808728</v>
      </c>
      <c r="B192" s="1">
        <f t="shared" si="52"/>
        <v>6.6346236191344916E-5</v>
      </c>
      <c r="C192" s="1">
        <f t="shared" si="53"/>
        <v>1.5856875674031218E-3</v>
      </c>
      <c r="D192" s="1">
        <f t="shared" si="54"/>
        <v>-3.4919071679655276E-6</v>
      </c>
      <c r="E192">
        <f t="shared" si="55"/>
        <v>14.673744383968938</v>
      </c>
      <c r="F192" s="11">
        <f t="shared" si="59"/>
        <v>85634084.002651125</v>
      </c>
      <c r="G192" s="13">
        <f t="shared" si="60"/>
        <v>1.000000000000004</v>
      </c>
      <c r="H192" s="1">
        <f t="shared" si="42"/>
        <v>629.64125654822317</v>
      </c>
      <c r="I192" s="1">
        <f t="shared" si="43"/>
        <v>9253.8685965735858</v>
      </c>
      <c r="J192" s="1">
        <f t="shared" si="44"/>
        <v>4.5472805648489949</v>
      </c>
      <c r="K192" s="1">
        <f t="shared" si="45"/>
        <v>7.2105662571748975E-3</v>
      </c>
      <c r="L192" s="1">
        <f t="shared" si="46"/>
        <v>45472805648.489952</v>
      </c>
      <c r="M192" s="1">
        <f t="shared" si="41"/>
        <v>72105662.571748972</v>
      </c>
      <c r="N192" s="1">
        <f t="shared" si="47"/>
        <v>85634084.002650782</v>
      </c>
      <c r="O192" s="6">
        <f t="shared" si="48"/>
        <v>0.85223456035901557</v>
      </c>
      <c r="P192" s="1">
        <f t="shared" si="49"/>
        <v>0.14776543136224018</v>
      </c>
      <c r="Q192" s="1">
        <f t="shared" si="50"/>
        <v>8.2787479805126984E-9</v>
      </c>
      <c r="R192" s="1">
        <f t="shared" si="51"/>
        <v>1.0000000000000038</v>
      </c>
      <c r="S192" s="1">
        <f t="shared" si="56"/>
        <v>1718.4974240939082</v>
      </c>
    </row>
    <row r="193" spans="1:19">
      <c r="A193" s="1">
        <f t="shared" si="58"/>
        <v>895193.41875568288</v>
      </c>
      <c r="B193" s="1">
        <f t="shared" si="52"/>
        <v>6.3028924381777673E-5</v>
      </c>
      <c r="C193" s="1">
        <f t="shared" si="53"/>
        <v>1.5370101818676107E-3</v>
      </c>
      <c r="D193" s="1">
        <f t="shared" si="54"/>
        <v>-3.3173118095672431E-6</v>
      </c>
      <c r="E193">
        <f t="shared" si="55"/>
        <v>14.93912680462457</v>
      </c>
      <c r="F193" s="11">
        <f t="shared" si="59"/>
        <v>94470657.561109811</v>
      </c>
      <c r="G193" s="13">
        <f t="shared" si="60"/>
        <v>0.99999999999999889</v>
      </c>
      <c r="H193" s="1">
        <f t="shared" si="42"/>
        <v>649.61377718715357</v>
      </c>
      <c r="I193" s="1">
        <f t="shared" si="43"/>
        <v>9719.6017182346477</v>
      </c>
      <c r="J193" s="1">
        <f t="shared" si="44"/>
        <v>4.5502981763423529</v>
      </c>
      <c r="K193" s="1">
        <f t="shared" si="45"/>
        <v>6.9938546275718164E-3</v>
      </c>
      <c r="L193" s="1">
        <f t="shared" si="46"/>
        <v>45502981763.423531</v>
      </c>
      <c r="M193" s="1">
        <f t="shared" si="41"/>
        <v>69938546.275718167</v>
      </c>
      <c r="N193" s="1">
        <f t="shared" si="47"/>
        <v>94470657.561109915</v>
      </c>
      <c r="O193" s="6">
        <f t="shared" si="48"/>
        <v>0.8482648870492574</v>
      </c>
      <c r="P193" s="1">
        <f t="shared" si="49"/>
        <v>0.15173510544636906</v>
      </c>
      <c r="Q193" s="1">
        <f t="shared" si="50"/>
        <v>7.5043724506882831E-9</v>
      </c>
      <c r="R193" s="1">
        <f t="shared" si="51"/>
        <v>0.99999999999999889</v>
      </c>
      <c r="S193" s="1">
        <f t="shared" si="56"/>
        <v>1772.9225428349935</v>
      </c>
    </row>
    <row r="194" spans="1:19">
      <c r="A194" s="1">
        <f t="shared" si="58"/>
        <v>850433.74781789875</v>
      </c>
      <c r="B194" s="1">
        <f t="shared" si="52"/>
        <v>5.9877478162688788E-5</v>
      </c>
      <c r="C194" s="1">
        <f t="shared" si="53"/>
        <v>1.4899303271826872E-3</v>
      </c>
      <c r="D194" s="1">
        <f t="shared" si="54"/>
        <v>-3.1514462190888843E-6</v>
      </c>
      <c r="E194">
        <f t="shared" si="55"/>
        <v>15.209651340388911</v>
      </c>
      <c r="F194" s="11">
        <f t="shared" si="59"/>
        <v>104209328.34181719</v>
      </c>
      <c r="G194" s="13">
        <f t="shared" si="60"/>
        <v>0.99999999999999933</v>
      </c>
      <c r="H194" s="1">
        <f t="shared" si="42"/>
        <v>670.17232380315556</v>
      </c>
      <c r="I194" s="1">
        <f t="shared" si="43"/>
        <v>10208.297034364608</v>
      </c>
      <c r="J194" s="1">
        <f t="shared" si="44"/>
        <v>4.553255596272078</v>
      </c>
      <c r="K194" s="1">
        <f t="shared" si="45"/>
        <v>6.7840336003000589E-3</v>
      </c>
      <c r="L194" s="1">
        <f t="shared" si="46"/>
        <v>45532555962.720779</v>
      </c>
      <c r="M194" s="1">
        <f t="shared" si="41"/>
        <v>67840336.003000587</v>
      </c>
      <c r="N194" s="1">
        <f t="shared" si="47"/>
        <v>104209328.34181726</v>
      </c>
      <c r="O194" s="6">
        <f t="shared" si="48"/>
        <v>0.84421717743521085</v>
      </c>
      <c r="P194" s="1">
        <f t="shared" si="49"/>
        <v>0.15578281576172173</v>
      </c>
      <c r="Q194" s="1">
        <f t="shared" si="50"/>
        <v>6.8030665899178854E-9</v>
      </c>
      <c r="R194" s="1">
        <f t="shared" si="51"/>
        <v>0.99999999999999911</v>
      </c>
      <c r="S194" s="1">
        <f t="shared" si="56"/>
        <v>1828.944582363599</v>
      </c>
    </row>
    <row r="195" spans="1:19">
      <c r="A195" s="1">
        <f t="shared" si="58"/>
        <v>807912.06042700377</v>
      </c>
      <c r="B195" s="1">
        <f t="shared" si="52"/>
        <v>5.6883604254554349E-5</v>
      </c>
      <c r="C195" s="1">
        <f t="shared" si="53"/>
        <v>1.4443945488828748E-3</v>
      </c>
      <c r="D195" s="1">
        <f t="shared" si="54"/>
        <v>-2.9938739081344394E-6</v>
      </c>
      <c r="E195">
        <f t="shared" si="55"/>
        <v>15.485426053034894</v>
      </c>
      <c r="F195" s="11">
        <f t="shared" si="59"/>
        <v>114940911.24292299</v>
      </c>
      <c r="G195" s="13">
        <f t="shared" si="60"/>
        <v>1.0000000000000038</v>
      </c>
      <c r="H195" s="1">
        <f t="shared" si="42"/>
        <v>691.33160757455164</v>
      </c>
      <c r="I195" s="1">
        <f t="shared" si="43"/>
        <v>10721.049913274472</v>
      </c>
      <c r="J195" s="1">
        <f t="shared" si="44"/>
        <v>4.5561538225549096</v>
      </c>
      <c r="K195" s="1">
        <f t="shared" si="45"/>
        <v>6.5808837451701843E-3</v>
      </c>
      <c r="L195" s="1">
        <f t="shared" si="46"/>
        <v>45561538225.549095</v>
      </c>
      <c r="M195" s="1">
        <f t="shared" si="41"/>
        <v>65808837.451701842</v>
      </c>
      <c r="N195" s="1">
        <f t="shared" si="47"/>
        <v>114940911.24292256</v>
      </c>
      <c r="O195" s="6">
        <f t="shared" si="48"/>
        <v>0.8400913322958804</v>
      </c>
      <c r="P195" s="1">
        <f t="shared" si="49"/>
        <v>0.15990866153623243</v>
      </c>
      <c r="Q195" s="1">
        <f t="shared" si="50"/>
        <v>6.1678908957114509E-9</v>
      </c>
      <c r="R195" s="1">
        <f t="shared" si="51"/>
        <v>1.0000000000000038</v>
      </c>
      <c r="S195" s="1">
        <f t="shared" si="56"/>
        <v>1886.6036306406531</v>
      </c>
    </row>
    <row r="196" spans="1:19">
      <c r="A196" s="1">
        <f t="shared" si="58"/>
        <v>767516.45740565355</v>
      </c>
      <c r="B196" s="1">
        <f t="shared" si="52"/>
        <v>5.4039424041826624E-5</v>
      </c>
      <c r="C196" s="1">
        <f t="shared" si="53"/>
        <v>1.4003512065171747E-3</v>
      </c>
      <c r="D196" s="1">
        <f t="shared" si="54"/>
        <v>-2.8441802127277246E-6</v>
      </c>
      <c r="E196">
        <f t="shared" si="55"/>
        <v>15.766560981297319</v>
      </c>
      <c r="F196" s="11">
        <f t="shared" si="59"/>
        <v>126765189.49541894</v>
      </c>
      <c r="G196" s="13">
        <f t="shared" si="60"/>
        <v>0.99999999999999778</v>
      </c>
      <c r="H196" s="1">
        <f t="shared" si="42"/>
        <v>713.1065722270547</v>
      </c>
      <c r="I196" s="1">
        <f t="shared" si="43"/>
        <v>11259.00481816307</v>
      </c>
      <c r="J196" s="1">
        <f t="shared" si="44"/>
        <v>4.5589938375506023</v>
      </c>
      <c r="K196" s="1">
        <f t="shared" si="45"/>
        <v>6.3841925209183505E-3</v>
      </c>
      <c r="L196" s="1">
        <f t="shared" si="46"/>
        <v>45589938375.506027</v>
      </c>
      <c r="M196" s="1">
        <f t="shared" si="41"/>
        <v>63841925.209183507</v>
      </c>
      <c r="N196" s="1">
        <f t="shared" si="47"/>
        <v>126765189.49541922</v>
      </c>
      <c r="O196" s="6">
        <f t="shared" si="48"/>
        <v>0.83588732963153289</v>
      </c>
      <c r="P196" s="1">
        <f t="shared" si="49"/>
        <v>0.16411266477589642</v>
      </c>
      <c r="Q196" s="1">
        <f t="shared" si="50"/>
        <v>5.5925684552825786E-9</v>
      </c>
      <c r="R196" s="1">
        <f t="shared" si="51"/>
        <v>0.99999999999999778</v>
      </c>
      <c r="S196" s="1">
        <f t="shared" si="56"/>
        <v>1945.9404093187243</v>
      </c>
    </row>
    <row r="197" spans="1:19">
      <c r="A197" s="1">
        <f t="shared" si="58"/>
        <v>729140.63453537086</v>
      </c>
      <c r="B197" s="1">
        <f t="shared" si="52"/>
        <v>5.1337452839735294E-5</v>
      </c>
      <c r="C197" s="1">
        <f t="shared" si="53"/>
        <v>1.3577504127896924E-3</v>
      </c>
      <c r="D197" s="1">
        <f t="shared" si="54"/>
        <v>-2.7019712020913305E-6</v>
      </c>
      <c r="E197">
        <f t="shared" si="55"/>
        <v>16.053168117102878</v>
      </c>
      <c r="F197" s="11">
        <f t="shared" si="59"/>
        <v>139791775.44818994</v>
      </c>
      <c r="G197" s="13">
        <f t="shared" si="60"/>
        <v>1.0000000000000013</v>
      </c>
      <c r="H197" s="1">
        <f t="shared" si="42"/>
        <v>735.5123888604511</v>
      </c>
      <c r="I197" s="1">
        <f t="shared" si="43"/>
        <v>11823.357198705864</v>
      </c>
      <c r="J197" s="1">
        <f t="shared" si="44"/>
        <v>4.561776608323199</v>
      </c>
      <c r="K197" s="1">
        <f t="shared" si="45"/>
        <v>6.1937540730051862E-3</v>
      </c>
      <c r="L197" s="1">
        <f t="shared" si="46"/>
        <v>45617766083.231987</v>
      </c>
      <c r="M197" s="1">
        <f t="shared" ref="M197:M260" si="61">L197*C197</f>
        <v>61937540.73005186</v>
      </c>
      <c r="N197" s="1">
        <f t="shared" si="47"/>
        <v>139791775.44818977</v>
      </c>
      <c r="O197" s="6">
        <f t="shared" si="48"/>
        <v>0.83160522757567013</v>
      </c>
      <c r="P197" s="1">
        <f t="shared" si="49"/>
        <v>0.16839476735290995</v>
      </c>
      <c r="Q197" s="1">
        <f t="shared" si="50"/>
        <v>5.0714213888981723E-9</v>
      </c>
      <c r="R197" s="1">
        <f t="shared" si="51"/>
        <v>1.0000000000000013</v>
      </c>
      <c r="S197" s="1">
        <f t="shared" si="56"/>
        <v>2006.9962596447294</v>
      </c>
    </row>
    <row r="198" spans="1:19">
      <c r="A198" s="1">
        <f t="shared" si="58"/>
        <v>692683.60280860227</v>
      </c>
      <c r="B198" s="1">
        <f t="shared" si="52"/>
        <v>4.8770580197748524E-5</v>
      </c>
      <c r="C198" s="1">
        <f t="shared" si="53"/>
        <v>1.3165439747326868E-3</v>
      </c>
      <c r="D198" s="1">
        <f t="shared" si="54"/>
        <v>-2.5668726419867698E-6</v>
      </c>
      <c r="E198">
        <f t="shared" si="55"/>
        <v>16.3453613747524</v>
      </c>
      <c r="F198" s="11">
        <f t="shared" si="59"/>
        <v>154141050.24993581</v>
      </c>
      <c r="G198" s="13">
        <f t="shared" si="60"/>
        <v>1</v>
      </c>
      <c r="H198" s="1">
        <f t="shared" ref="H198:H261" si="62">1/C198-1</f>
        <v>758.56444994785807</v>
      </c>
      <c r="I198" s="1">
        <f t="shared" ref="I198:I261" si="63">(C199-C198)/D199/C198</f>
        <v>12415.355421812772</v>
      </c>
      <c r="J198" s="1">
        <f t="shared" ref="J198:J261" si="64">L198/10000000000</f>
        <v>4.5645030868961536</v>
      </c>
      <c r="K198" s="1">
        <f t="shared" ref="K198:K261" si="65">M198/10000000000</f>
        <v>6.0093690367018808E-3</v>
      </c>
      <c r="L198" s="1">
        <f t="shared" ref="L198:L261" si="66">L197-(A198-A197)/((C197+C198)/2)</f>
        <v>45645030868.96154</v>
      </c>
      <c r="M198" s="1">
        <f t="shared" si="61"/>
        <v>60093690.367018811</v>
      </c>
      <c r="N198" s="1">
        <f t="shared" ref="N198:N261" si="67">I198^2</f>
        <v>154141050.24993581</v>
      </c>
      <c r="O198" s="6">
        <f t="shared" ref="O198:O261" si="68">B$2/$C198^3/$N198</f>
        <v>0.82724516723880059</v>
      </c>
      <c r="P198" s="1">
        <f t="shared" ref="P198:P261" si="69">C$2/$C198^4/$N198</f>
        <v>0.17275482816188592</v>
      </c>
      <c r="Q198" s="1">
        <f t="shared" ref="Q198:Q261" si="70">D$2/$N198</f>
        <v>4.599313413594022E-9</v>
      </c>
      <c r="R198" s="1">
        <f t="shared" ref="R198:R261" si="71">O198+P198+Q198</f>
        <v>0.99999999999999989</v>
      </c>
      <c r="S198" s="1">
        <f t="shared" si="56"/>
        <v>2069.8131261079134</v>
      </c>
    </row>
    <row r="199" spans="1:19">
      <c r="A199" s="1">
        <f t="shared" si="58"/>
        <v>658049.42266817216</v>
      </c>
      <c r="B199" s="1">
        <f t="shared" ref="B199:B262" si="72">A199*A$2</f>
        <v>4.6332051187861102E-5</v>
      </c>
      <c r="C199" s="1">
        <f t="shared" ref="C199:C262" si="73">C198+D199*E198</f>
        <v>1.2766853368432597E-3</v>
      </c>
      <c r="D199" s="1">
        <f t="shared" ref="D199:D262" si="74">B199-B198</f>
        <v>-2.4385290098874221E-6</v>
      </c>
      <c r="E199">
        <f t="shared" ref="E199:E262" si="75">SQRT($B$2/C199+$C$2/C199^2+$D$2*C199^2+$E$2)</f>
        <v>16.643256552447951</v>
      </c>
      <c r="F199" s="11">
        <f t="shared" si="59"/>
        <v>169945189.08074233</v>
      </c>
      <c r="G199" s="13">
        <f t="shared" si="60"/>
        <v>0.99999999999999811</v>
      </c>
      <c r="H199" s="1">
        <f t="shared" si="62"/>
        <v>782.27836244489686</v>
      </c>
      <c r="I199" s="1">
        <f t="shared" si="63"/>
        <v>13036.302738151744</v>
      </c>
      <c r="J199" s="1">
        <f t="shared" si="64"/>
        <v>4.5671742105014461</v>
      </c>
      <c r="K199" s="1">
        <f t="shared" si="65"/>
        <v>5.8308443453558879E-3</v>
      </c>
      <c r="L199" s="1">
        <f t="shared" si="66"/>
        <v>45671742105.014465</v>
      </c>
      <c r="M199" s="1">
        <f t="shared" si="61"/>
        <v>58308443.453558877</v>
      </c>
      <c r="N199" s="1">
        <f t="shared" si="67"/>
        <v>169945189.08074266</v>
      </c>
      <c r="O199" s="6">
        <f t="shared" si="68"/>
        <v>0.82280737547217231</v>
      </c>
      <c r="P199" s="1">
        <f t="shared" si="69"/>
        <v>0.17719262035622788</v>
      </c>
      <c r="Q199" s="1">
        <f t="shared" si="70"/>
        <v>4.1715979359861378E-9</v>
      </c>
      <c r="R199" s="1">
        <f t="shared" si="71"/>
        <v>0.99999999999999811</v>
      </c>
      <c r="S199" s="1">
        <f t="shared" ref="S199:S262" si="76">S$5/C199</f>
        <v>2134.433537662344</v>
      </c>
    </row>
    <row r="200" spans="1:19">
      <c r="A200" s="1">
        <f t="shared" si="58"/>
        <v>625146.95153476356</v>
      </c>
      <c r="B200" s="1">
        <f t="shared" si="72"/>
        <v>4.4015448628468045E-5</v>
      </c>
      <c r="C200" s="1">
        <f t="shared" si="73"/>
        <v>1.2381295261172235E-3</v>
      </c>
      <c r="D200" s="1">
        <f t="shared" si="74"/>
        <v>-2.3166025593930568E-6</v>
      </c>
      <c r="E200">
        <f t="shared" si="75"/>
        <v>16.946971285522547</v>
      </c>
      <c r="F200" s="11">
        <f t="shared" si="59"/>
        <v>187349279.05401069</v>
      </c>
      <c r="G200" s="13">
        <f t="shared" si="60"/>
        <v>1.0000000000000058</v>
      </c>
      <c r="H200" s="1">
        <f t="shared" si="62"/>
        <v>806.66993994239192</v>
      </c>
      <c r="I200" s="1">
        <f t="shared" si="63"/>
        <v>13687.559280383395</v>
      </c>
      <c r="J200" s="1">
        <f t="shared" si="64"/>
        <v>4.5697909018227856</v>
      </c>
      <c r="K200" s="1">
        <f t="shared" si="65"/>
        <v>5.657993043728644E-3</v>
      </c>
      <c r="L200" s="1">
        <f t="shared" si="66"/>
        <v>45697909018.227852</v>
      </c>
      <c r="M200" s="1">
        <f t="shared" si="61"/>
        <v>56579930.437286444</v>
      </c>
      <c r="N200" s="1">
        <f t="shared" si="67"/>
        <v>187349279.05400962</v>
      </c>
      <c r="O200" s="6">
        <f t="shared" si="68"/>
        <v>0.81829216753901157</v>
      </c>
      <c r="P200" s="1">
        <f t="shared" si="69"/>
        <v>0.18170782867692309</v>
      </c>
      <c r="Q200" s="1">
        <f t="shared" si="70"/>
        <v>3.7840711401703544E-9</v>
      </c>
      <c r="R200" s="1">
        <f t="shared" si="71"/>
        <v>1.0000000000000058</v>
      </c>
      <c r="S200" s="1">
        <f t="shared" si="76"/>
        <v>2200.9005863430179</v>
      </c>
    </row>
    <row r="201" spans="1:19">
      <c r="A201" s="1">
        <f t="shared" si="58"/>
        <v>593889.60395802534</v>
      </c>
      <c r="B201" s="1">
        <f t="shared" si="72"/>
        <v>4.1814676197044643E-5</v>
      </c>
      <c r="C201" s="1">
        <f t="shared" si="73"/>
        <v>1.2008330989159216E-3</v>
      </c>
      <c r="D201" s="1">
        <f t="shared" si="74"/>
        <v>-2.2007724314234019E-6</v>
      </c>
      <c r="E201">
        <f t="shared" si="75"/>
        <v>17.256624990694576</v>
      </c>
      <c r="F201" s="11">
        <f t="shared" si="59"/>
        <v>206512537.39457372</v>
      </c>
      <c r="G201" s="13">
        <f t="shared" si="60"/>
        <v>0.99999999999999967</v>
      </c>
      <c r="H201" s="1">
        <f t="shared" si="62"/>
        <v>831.755193792353</v>
      </c>
      <c r="I201" s="1">
        <f t="shared" si="63"/>
        <v>14370.544088327824</v>
      </c>
      <c r="J201" s="1">
        <f t="shared" si="64"/>
        <v>4.5723540692330538</v>
      </c>
      <c r="K201" s="1">
        <f t="shared" si="65"/>
        <v>5.4906341062979517E-3</v>
      </c>
      <c r="L201" s="1">
        <f t="shared" si="66"/>
        <v>45723540692.330536</v>
      </c>
      <c r="M201" s="1">
        <f t="shared" si="61"/>
        <v>54906341.062979519</v>
      </c>
      <c r="N201" s="1">
        <f t="shared" si="67"/>
        <v>206512537.39457378</v>
      </c>
      <c r="O201" s="6">
        <f t="shared" si="68"/>
        <v>0.81369994968081449</v>
      </c>
      <c r="P201" s="1">
        <f t="shared" si="69"/>
        <v>0.18630004688625551</v>
      </c>
      <c r="Q201" s="1">
        <f t="shared" si="70"/>
        <v>3.4329295884126202E-9</v>
      </c>
      <c r="R201" s="1">
        <f t="shared" si="71"/>
        <v>0.99999999999999967</v>
      </c>
      <c r="S201" s="1">
        <f t="shared" si="76"/>
        <v>2269.2579030841616</v>
      </c>
    </row>
    <row r="202" spans="1:19">
      <c r="A202" s="1">
        <f t="shared" si="58"/>
        <v>564195.12376012409</v>
      </c>
      <c r="B202" s="1">
        <f t="shared" si="72"/>
        <v>3.972394238719241E-5</v>
      </c>
      <c r="C202" s="1">
        <f t="shared" si="73"/>
        <v>1.1647540896039354E-3</v>
      </c>
      <c r="D202" s="1">
        <f t="shared" si="74"/>
        <v>-2.0907338098522332E-6</v>
      </c>
      <c r="E202">
        <f t="shared" si="75"/>
        <v>17.57233880063276</v>
      </c>
      <c r="F202" s="11">
        <f t="shared" si="59"/>
        <v>227609637.99874249</v>
      </c>
      <c r="G202" s="13">
        <f t="shared" si="60"/>
        <v>1.0000000000000062</v>
      </c>
      <c r="H202" s="1">
        <f t="shared" si="62"/>
        <v>857.5503231330498</v>
      </c>
      <c r="I202" s="1">
        <f t="shared" si="63"/>
        <v>15086.737155486639</v>
      </c>
      <c r="J202" s="1">
        <f t="shared" si="64"/>
        <v>4.5748646070261234</v>
      </c>
      <c r="K202" s="1">
        <f t="shared" si="65"/>
        <v>5.328592260417978E-3</v>
      </c>
      <c r="L202" s="1">
        <f t="shared" si="66"/>
        <v>45748646070.26123</v>
      </c>
      <c r="M202" s="1">
        <f t="shared" si="61"/>
        <v>53285922.604179777</v>
      </c>
      <c r="N202" s="1">
        <f t="shared" si="67"/>
        <v>227609637.99874106</v>
      </c>
      <c r="O202" s="6">
        <f t="shared" si="68"/>
        <v>0.80903122156616458</v>
      </c>
      <c r="P202" s="1">
        <f t="shared" si="69"/>
        <v>0.19096877531910955</v>
      </c>
      <c r="Q202" s="1">
        <f t="shared" si="70"/>
        <v>3.1147318990240706E-9</v>
      </c>
      <c r="R202" s="1">
        <f t="shared" si="71"/>
        <v>1.000000000000006</v>
      </c>
      <c r="S202" s="1">
        <f t="shared" si="76"/>
        <v>2339.5496305375609</v>
      </c>
    </row>
    <row r="203" spans="1:19">
      <c r="A203" s="1">
        <f t="shared" si="58"/>
        <v>535985.36757211783</v>
      </c>
      <c r="B203" s="1">
        <f t="shared" si="72"/>
        <v>3.7737745267832786E-5</v>
      </c>
      <c r="C203" s="1">
        <f t="shared" si="73"/>
        <v>1.1298519608977074E-3</v>
      </c>
      <c r="D203" s="1">
        <f t="shared" si="74"/>
        <v>-1.9861971193596239E-6</v>
      </c>
      <c r="E203">
        <f t="shared" si="75"/>
        <v>17.894235488080419</v>
      </c>
      <c r="F203" s="11">
        <f t="shared" si="59"/>
        <v>250832154.99356383</v>
      </c>
      <c r="G203" s="13">
        <f t="shared" si="60"/>
        <v>1.000000000000006</v>
      </c>
      <c r="H203" s="1">
        <f t="shared" si="62"/>
        <v>884.07170373494296</v>
      </c>
      <c r="I203" s="1">
        <f t="shared" si="63"/>
        <v>15837.681490469568</v>
      </c>
      <c r="J203" s="1">
        <f t="shared" si="64"/>
        <v>4.5773233956431794</v>
      </c>
      <c r="K203" s="1">
        <f t="shared" si="65"/>
        <v>5.1716978142303987E-3</v>
      </c>
      <c r="L203" s="1">
        <f t="shared" si="66"/>
        <v>45773233956.431793</v>
      </c>
      <c r="M203" s="1">
        <f t="shared" si="61"/>
        <v>51716978.142303988</v>
      </c>
      <c r="N203" s="1">
        <f t="shared" si="67"/>
        <v>250832154.99356234</v>
      </c>
      <c r="O203" s="6">
        <f t="shared" si="68"/>
        <v>0.80428657860909514</v>
      </c>
      <c r="P203" s="1">
        <f t="shared" si="69"/>
        <v>0.19571341856454638</v>
      </c>
      <c r="Q203" s="1">
        <f t="shared" si="70"/>
        <v>2.8263641079756906E-9</v>
      </c>
      <c r="R203" s="1">
        <f t="shared" si="71"/>
        <v>1.0000000000000056</v>
      </c>
      <c r="S203" s="1">
        <f t="shared" si="76"/>
        <v>2411.8203926777196</v>
      </c>
    </row>
    <row r="204" spans="1:19">
      <c r="A204" s="1">
        <f t="shared" ref="A204:A208" si="77">A203*0.95</f>
        <v>509186.09919351194</v>
      </c>
      <c r="B204" s="1">
        <f t="shared" si="72"/>
        <v>3.5850858004441147E-5</v>
      </c>
      <c r="C204" s="1">
        <f t="shared" si="73"/>
        <v>1.0960875558671179E-3</v>
      </c>
      <c r="D204" s="1">
        <f t="shared" si="74"/>
        <v>-1.886887263391639E-6</v>
      </c>
      <c r="E204">
        <f t="shared" si="75"/>
        <v>18.222439378750643</v>
      </c>
      <c r="F204" s="11">
        <f t="shared" si="59"/>
        <v>276390132.43171203</v>
      </c>
      <c r="G204" s="13">
        <f t="shared" si="60"/>
        <v>0.999999999999997</v>
      </c>
      <c r="H204" s="1">
        <f t="shared" si="62"/>
        <v>911.33587558513716</v>
      </c>
      <c r="I204" s="1">
        <f t="shared" si="63"/>
        <v>16624.985185909576</v>
      </c>
      <c r="J204" s="1">
        <f t="shared" si="64"/>
        <v>4.5797313018937107</v>
      </c>
      <c r="K204" s="1">
        <f t="shared" si="65"/>
        <v>5.0197864892208106E-3</v>
      </c>
      <c r="L204" s="1">
        <f t="shared" si="66"/>
        <v>45797313018.937103</v>
      </c>
      <c r="M204" s="1">
        <f t="shared" si="61"/>
        <v>50197864.892208107</v>
      </c>
      <c r="N204" s="1">
        <f t="shared" si="67"/>
        <v>276390132.43171287</v>
      </c>
      <c r="O204" s="6">
        <f t="shared" si="68"/>
        <v>0.79946671414450243</v>
      </c>
      <c r="P204" s="1">
        <f t="shared" si="69"/>
        <v>0.20053328329048614</v>
      </c>
      <c r="Q204" s="1">
        <f t="shared" si="70"/>
        <v>2.5650083588825557E-9</v>
      </c>
      <c r="R204" s="1">
        <f t="shared" si="71"/>
        <v>0.99999999999999689</v>
      </c>
      <c r="S204" s="1">
        <f t="shared" si="76"/>
        <v>2486.1152609694991</v>
      </c>
    </row>
    <row r="205" spans="1:19">
      <c r="A205" s="1">
        <f t="shared" si="77"/>
        <v>483726.79423383629</v>
      </c>
      <c r="B205" s="1">
        <f t="shared" si="72"/>
        <v>3.4058315104219083E-5</v>
      </c>
      <c r="C205" s="1">
        <f t="shared" si="73"/>
        <v>1.0634230515340114E-3</v>
      </c>
      <c r="D205" s="1">
        <f t="shared" si="74"/>
        <v>-1.7925429002220645E-6</v>
      </c>
      <c r="E205">
        <f t="shared" si="75"/>
        <v>18.55707625216662</v>
      </c>
      <c r="F205" s="11">
        <f t="shared" si="59"/>
        <v>304513789.78011835</v>
      </c>
      <c r="G205" s="13">
        <f t="shared" si="60"/>
        <v>1.0000000000000004</v>
      </c>
      <c r="H205" s="1">
        <f t="shared" si="62"/>
        <v>939.35952912387756</v>
      </c>
      <c r="I205" s="1">
        <f t="shared" si="63"/>
        <v>17450.323486403289</v>
      </c>
      <c r="J205" s="1">
        <f t="shared" si="64"/>
        <v>4.5820891791713141</v>
      </c>
      <c r="K205" s="1">
        <f t="shared" si="65"/>
        <v>4.8726992573153325E-3</v>
      </c>
      <c r="L205" s="1">
        <f t="shared" si="66"/>
        <v>45820891791.713142</v>
      </c>
      <c r="M205" s="1">
        <f t="shared" si="61"/>
        <v>48726992.573153324</v>
      </c>
      <c r="N205" s="1">
        <f t="shared" si="67"/>
        <v>304513789.78011823</v>
      </c>
      <c r="O205" s="6">
        <f t="shared" si="68"/>
        <v>0.79457242144768558</v>
      </c>
      <c r="P205" s="1">
        <f t="shared" si="69"/>
        <v>0.20542757622420058</v>
      </c>
      <c r="Q205" s="1">
        <f t="shared" si="70"/>
        <v>2.3281146003664071E-9</v>
      </c>
      <c r="R205" s="1">
        <f t="shared" si="71"/>
        <v>1.0000000000000009</v>
      </c>
      <c r="S205" s="1">
        <f t="shared" si="76"/>
        <v>2562.4797168625664</v>
      </c>
    </row>
    <row r="206" spans="1:19">
      <c r="A206" s="1">
        <f t="shared" si="77"/>
        <v>459540.45452214446</v>
      </c>
      <c r="B206" s="1">
        <f t="shared" si="72"/>
        <v>3.2355399349008131E-5</v>
      </c>
      <c r="C206" s="1">
        <f t="shared" si="73"/>
        <v>1.0318219140135459E-3</v>
      </c>
      <c r="D206" s="1">
        <f t="shared" si="74"/>
        <v>-1.7029157552109518E-6</v>
      </c>
      <c r="E206">
        <f t="shared" si="75"/>
        <v>18.898273229584049</v>
      </c>
      <c r="F206" s="11">
        <f t="shared" si="59"/>
        <v>335455373.37844211</v>
      </c>
      <c r="G206" s="13">
        <f t="shared" si="60"/>
        <v>0.99999999999999289</v>
      </c>
      <c r="H206" s="1">
        <f t="shared" si="62"/>
        <v>968.15949004245692</v>
      </c>
      <c r="I206" s="1">
        <f t="shared" si="63"/>
        <v>18315.44084586676</v>
      </c>
      <c r="J206" s="1">
        <f t="shared" si="64"/>
        <v>4.5843978676644879</v>
      </c>
      <c r="K206" s="1">
        <f t="shared" si="65"/>
        <v>4.7302821824131902E-3</v>
      </c>
      <c r="L206" s="1">
        <f t="shared" si="66"/>
        <v>45843978676.644875</v>
      </c>
      <c r="M206" s="1">
        <f t="shared" si="61"/>
        <v>47302821.824131899</v>
      </c>
      <c r="N206" s="1">
        <f t="shared" si="67"/>
        <v>335455373.37844449</v>
      </c>
      <c r="O206" s="6">
        <f t="shared" si="68"/>
        <v>0.78960459558535467</v>
      </c>
      <c r="P206" s="1">
        <f t="shared" si="69"/>
        <v>0.21039540230126313</v>
      </c>
      <c r="Q206" s="1">
        <f t="shared" si="70"/>
        <v>2.1133750008535557E-9</v>
      </c>
      <c r="R206" s="1">
        <f t="shared" si="71"/>
        <v>0.99999999999999289</v>
      </c>
      <c r="S206" s="1">
        <f t="shared" si="76"/>
        <v>2640.9596103656954</v>
      </c>
    </row>
    <row r="207" spans="1:19">
      <c r="A207" s="1">
        <f t="shared" si="77"/>
        <v>436563.43179603718</v>
      </c>
      <c r="B207" s="1">
        <f t="shared" si="72"/>
        <v>3.0737629381557722E-5</v>
      </c>
      <c r="C207" s="1">
        <f t="shared" si="73"/>
        <v>1.0012488551460526E-3</v>
      </c>
      <c r="D207" s="1">
        <f t="shared" si="74"/>
        <v>-1.6177699674504089E-6</v>
      </c>
      <c r="E207">
        <f t="shared" si="75"/>
        <v>19.246158648096092</v>
      </c>
      <c r="F207" s="11">
        <f t="shared" si="59"/>
        <v>369491164.55024946</v>
      </c>
      <c r="G207" s="13">
        <f t="shared" si="60"/>
        <v>1.0000000000000011</v>
      </c>
      <c r="H207" s="1">
        <f t="shared" si="62"/>
        <v>997.75270254778923</v>
      </c>
      <c r="I207" s="1">
        <f t="shared" si="63"/>
        <v>19222.152963449465</v>
      </c>
      <c r="J207" s="1">
        <f t="shared" si="64"/>
        <v>4.5866581945625624</v>
      </c>
      <c r="K207" s="1">
        <f t="shared" si="65"/>
        <v>4.5923862662520269E-3</v>
      </c>
      <c r="L207" s="1">
        <f t="shared" si="66"/>
        <v>45866581945.625626</v>
      </c>
      <c r="M207" s="1">
        <f t="shared" si="61"/>
        <v>45923862.662520267</v>
      </c>
      <c r="N207" s="1">
        <f t="shared" si="67"/>
        <v>369491164.55024904</v>
      </c>
      <c r="O207" s="6">
        <f t="shared" si="68"/>
        <v>0.78456423508579765</v>
      </c>
      <c r="P207" s="1">
        <f t="shared" si="69"/>
        <v>0.2154357629955026</v>
      </c>
      <c r="Q207" s="1">
        <f t="shared" si="70"/>
        <v>1.9187008189030381E-9</v>
      </c>
      <c r="R207" s="1">
        <f t="shared" si="71"/>
        <v>1.0000000000000011</v>
      </c>
      <c r="S207" s="1">
        <f t="shared" si="76"/>
        <v>2721.6011144427257</v>
      </c>
    </row>
    <row r="208" spans="1:19">
      <c r="A208" s="1">
        <f t="shared" si="77"/>
        <v>414735.26020623528</v>
      </c>
      <c r="B208" s="1">
        <f t="shared" si="72"/>
        <v>2.9200747912479831E-5</v>
      </c>
      <c r="C208" s="1">
        <f t="shared" si="73"/>
        <v>9.7166979056886058E-4</v>
      </c>
      <c r="D208" s="1">
        <f t="shared" si="74"/>
        <v>-1.5368814690778915E-6</v>
      </c>
      <c r="E208">
        <f t="shared" si="75"/>
        <v>19.600861919985299</v>
      </c>
      <c r="F208" s="11">
        <f t="shared" si="59"/>
        <v>406923655.53617448</v>
      </c>
      <c r="G208" s="13">
        <f t="shared" si="60"/>
        <v>0.999999999999998</v>
      </c>
      <c r="H208" s="1">
        <f t="shared" si="62"/>
        <v>1028.1562109948418</v>
      </c>
      <c r="I208" s="1">
        <f t="shared" si="63"/>
        <v>20172.34878580517</v>
      </c>
      <c r="J208" s="1">
        <f t="shared" si="64"/>
        <v>4.5888709742569729</v>
      </c>
      <c r="K208" s="1">
        <f t="shared" si="65"/>
        <v>4.4588672985037964E-3</v>
      </c>
      <c r="L208" s="1">
        <f t="shared" si="66"/>
        <v>45888709742.569725</v>
      </c>
      <c r="M208" s="1">
        <f t="shared" si="61"/>
        <v>44588672.98503796</v>
      </c>
      <c r="N208" s="1">
        <f t="shared" si="67"/>
        <v>406923655.53617531</v>
      </c>
      <c r="O208" s="6">
        <f t="shared" si="68"/>
        <v>0.77945244341564335</v>
      </c>
      <c r="P208" s="1">
        <f t="shared" si="69"/>
        <v>0.22054755484215319</v>
      </c>
      <c r="Q208" s="1">
        <f t="shared" si="70"/>
        <v>1.7422014924786679E-9</v>
      </c>
      <c r="R208" s="1">
        <f t="shared" si="71"/>
        <v>0.999999999999998</v>
      </c>
      <c r="S208" s="1">
        <f t="shared" si="76"/>
        <v>2804.4506749609441</v>
      </c>
    </row>
    <row r="209" spans="1:19">
      <c r="A209" s="1">
        <f t="shared" ref="A209:A251" si="78">A208*0.95</f>
        <v>393998.49719592353</v>
      </c>
      <c r="B209" s="1">
        <f t="shared" si="72"/>
        <v>2.7740710516855839E-5</v>
      </c>
      <c r="C209" s="1">
        <f t="shared" si="73"/>
        <v>9.4305179917921974E-4</v>
      </c>
      <c r="D209" s="1">
        <f t="shared" si="74"/>
        <v>-1.4600373956239912E-6</v>
      </c>
      <c r="E209">
        <f t="shared" si="75"/>
        <v>19.962513376352746</v>
      </c>
      <c r="F209" s="11">
        <f t="shared" si="59"/>
        <v>448083904.87360007</v>
      </c>
      <c r="G209" s="13">
        <f t="shared" si="60"/>
        <v>0.99999999999999922</v>
      </c>
      <c r="H209" s="1">
        <f t="shared" si="62"/>
        <v>1059.3871397842036</v>
      </c>
      <c r="I209" s="1">
        <f t="shared" si="63"/>
        <v>21167.992462054601</v>
      </c>
      <c r="J209" s="1">
        <f t="shared" si="64"/>
        <v>4.5910370085380237</v>
      </c>
      <c r="K209" s="1">
        <f t="shared" si="65"/>
        <v>4.3295857110001662E-3</v>
      </c>
      <c r="L209" s="1">
        <f t="shared" si="66"/>
        <v>45910370085.380234</v>
      </c>
      <c r="M209" s="1">
        <f t="shared" si="61"/>
        <v>43295857.110001661</v>
      </c>
      <c r="N209" s="1">
        <f t="shared" si="67"/>
        <v>448083904.87360042</v>
      </c>
      <c r="O209" s="6">
        <f t="shared" si="68"/>
        <v>0.7742704302515675</v>
      </c>
      <c r="P209" s="1">
        <f t="shared" si="69"/>
        <v>0.22572956816626591</v>
      </c>
      <c r="Q209" s="1">
        <f t="shared" si="70"/>
        <v>1.5821657334466969E-9</v>
      </c>
      <c r="R209" s="1">
        <f t="shared" si="71"/>
        <v>0.99999999999999911</v>
      </c>
      <c r="S209" s="1">
        <f t="shared" si="76"/>
        <v>2889.5549559119549</v>
      </c>
    </row>
    <row r="210" spans="1:19" s="3" customFormat="1">
      <c r="A210" s="2">
        <f t="shared" si="78"/>
        <v>374298.57233612734</v>
      </c>
      <c r="B210" s="2">
        <f t="shared" si="72"/>
        <v>2.6353674991013048E-5</v>
      </c>
      <c r="C210" s="2">
        <f t="shared" si="73"/>
        <v>9.1536308394110655E-4</v>
      </c>
      <c r="D210" s="2">
        <f t="shared" si="74"/>
        <v>-1.3870355258427915E-6</v>
      </c>
      <c r="E210" s="3">
        <f t="shared" si="75"/>
        <v>20.331244094021741</v>
      </c>
      <c r="F210" s="11">
        <f t="shared" si="59"/>
        <v>493334084.25872201</v>
      </c>
      <c r="G210" s="13">
        <f t="shared" si="60"/>
        <v>0.99999999999999767</v>
      </c>
      <c r="H210" s="2">
        <f t="shared" si="62"/>
        <v>1091.4626714183057</v>
      </c>
      <c r="I210" s="2">
        <f t="shared" si="63"/>
        <v>22211.125236212665</v>
      </c>
      <c r="J210" s="2">
        <f t="shared" si="64"/>
        <v>4.5931570867873663</v>
      </c>
      <c r="K210" s="2">
        <f t="shared" si="65"/>
        <v>4.2044064359876331E-3</v>
      </c>
      <c r="L210" s="2">
        <f t="shared" si="66"/>
        <v>45931570867.873665</v>
      </c>
      <c r="M210" s="2">
        <f t="shared" si="61"/>
        <v>42044064.359876327</v>
      </c>
      <c r="N210" s="2">
        <f t="shared" si="67"/>
        <v>493334084.25872314</v>
      </c>
      <c r="O210" s="8">
        <f t="shared" si="68"/>
        <v>0.76901951253503331</v>
      </c>
      <c r="P210" s="2">
        <f t="shared" si="69"/>
        <v>0.23098048602791996</v>
      </c>
      <c r="Q210" s="2">
        <f t="shared" si="70"/>
        <v>1.4370444342300973E-9</v>
      </c>
      <c r="R210" s="2">
        <f t="shared" si="71"/>
        <v>0.99999999999999778</v>
      </c>
      <c r="S210" s="2">
        <f t="shared" si="76"/>
        <v>2976.960779614883</v>
      </c>
    </row>
    <row r="211" spans="1:19">
      <c r="A211" s="1">
        <f t="shared" si="78"/>
        <v>355583.64371932094</v>
      </c>
      <c r="B211" s="1">
        <f t="shared" si="72"/>
        <v>2.5035991241462392E-5</v>
      </c>
      <c r="C211" s="1">
        <f t="shared" si="73"/>
        <v>8.8857293399026633E-4</v>
      </c>
      <c r="D211" s="1">
        <f t="shared" si="74"/>
        <v>-1.3176837495506556E-6</v>
      </c>
      <c r="E211">
        <f t="shared" si="75"/>
        <v>20.707185704683599</v>
      </c>
      <c r="F211" s="11">
        <f t="shared" si="59"/>
        <v>543070229.2793417</v>
      </c>
      <c r="G211" s="13">
        <f t="shared" si="60"/>
        <v>0.99999999999999556</v>
      </c>
      <c r="H211" s="1">
        <f t="shared" si="62"/>
        <v>1124.400022606309</v>
      </c>
      <c r="I211" s="1">
        <f t="shared" si="63"/>
        <v>23303.86726016401</v>
      </c>
      <c r="J211" s="1">
        <f t="shared" si="64"/>
        <v>4.5952319861663664</v>
      </c>
      <c r="K211" s="1">
        <f t="shared" si="65"/>
        <v>4.0831987683137673E-3</v>
      </c>
      <c r="L211" s="1">
        <f t="shared" si="66"/>
        <v>45952319861.663666</v>
      </c>
      <c r="M211" s="1">
        <f t="shared" si="61"/>
        <v>40831987.68313767</v>
      </c>
      <c r="N211" s="1">
        <f t="shared" si="67"/>
        <v>543070229.27934408</v>
      </c>
      <c r="O211" s="6">
        <f t="shared" si="68"/>
        <v>0.76370111529908746</v>
      </c>
      <c r="P211" s="1">
        <f t="shared" si="69"/>
        <v>0.23629888339547292</v>
      </c>
      <c r="Q211" s="1">
        <f t="shared" si="70"/>
        <v>1.3054352122022405E-9</v>
      </c>
      <c r="R211" s="1">
        <f t="shared" si="71"/>
        <v>0.99999999999999556</v>
      </c>
      <c r="S211" s="1">
        <f t="shared" si="76"/>
        <v>3066.7150616021918</v>
      </c>
    </row>
    <row r="212" spans="1:19">
      <c r="A212" s="1">
        <f t="shared" si="78"/>
        <v>337804.46153335489</v>
      </c>
      <c r="B212" s="1">
        <f t="shared" si="72"/>
        <v>2.3784191679389271E-5</v>
      </c>
      <c r="C212" s="1">
        <f t="shared" si="73"/>
        <v>8.6265168799337655E-4</v>
      </c>
      <c r="D212" s="1">
        <f t="shared" si="74"/>
        <v>-1.2517995620731213E-6</v>
      </c>
      <c r="E212">
        <f t="shared" si="75"/>
        <v>21.090470185225627</v>
      </c>
      <c r="F212" s="11">
        <f t="shared" si="59"/>
        <v>597725206.68300235</v>
      </c>
      <c r="G212" s="13">
        <f t="shared" si="60"/>
        <v>0.99999999999999878</v>
      </c>
      <c r="H212" s="1">
        <f t="shared" si="62"/>
        <v>1158.2164183044849</v>
      </c>
      <c r="I212" s="1">
        <f t="shared" si="63"/>
        <v>24448.419308474793</v>
      </c>
      <c r="J212" s="1">
        <f t="shared" si="64"/>
        <v>4.5972624718005655</v>
      </c>
      <c r="K212" s="1">
        <f t="shared" si="65"/>
        <v>3.9658362314473608E-3</v>
      </c>
      <c r="L212" s="1">
        <f t="shared" si="66"/>
        <v>45972624718.005653</v>
      </c>
      <c r="M212" s="1">
        <f t="shared" si="61"/>
        <v>39658362.314473607</v>
      </c>
      <c r="N212" s="1">
        <f t="shared" si="67"/>
        <v>597725206.68300307</v>
      </c>
      <c r="O212" s="6">
        <f t="shared" si="68"/>
        <v>0.75831677225642069</v>
      </c>
      <c r="P212" s="1">
        <f t="shared" si="69"/>
        <v>0.24168322655750962</v>
      </c>
      <c r="Q212" s="1">
        <f t="shared" si="70"/>
        <v>1.186068434246207E-9</v>
      </c>
      <c r="R212" s="1">
        <f t="shared" si="71"/>
        <v>0.99999999999999878</v>
      </c>
      <c r="S212" s="1">
        <f t="shared" si="76"/>
        <v>3158.8647398797216</v>
      </c>
    </row>
    <row r="213" spans="1:19">
      <c r="A213" s="1">
        <f t="shared" si="78"/>
        <v>320914.23845668713</v>
      </c>
      <c r="B213" s="1">
        <f t="shared" si="72"/>
        <v>2.2594982095419807E-5</v>
      </c>
      <c r="C213" s="1">
        <f t="shared" si="73"/>
        <v>8.3757069871868398E-4</v>
      </c>
      <c r="D213" s="1">
        <f t="shared" si="74"/>
        <v>-1.1892095839694641E-6</v>
      </c>
      <c r="E213">
        <f t="shared" si="75"/>
        <v>21.481229628158456</v>
      </c>
      <c r="F213" s="11">
        <f t="shared" si="59"/>
        <v>657771911.02517998</v>
      </c>
      <c r="G213" s="13">
        <f t="shared" si="60"/>
        <v>1.000000000000002</v>
      </c>
      <c r="H213" s="1">
        <f t="shared" si="62"/>
        <v>1192.9290635761261</v>
      </c>
      <c r="I213" s="1">
        <f t="shared" si="63"/>
        <v>25647.064374410937</v>
      </c>
      <c r="J213" s="1">
        <f t="shared" si="64"/>
        <v>4.5992492969604584</v>
      </c>
      <c r="K213" s="1">
        <f t="shared" si="65"/>
        <v>3.8521964472365872E-3</v>
      </c>
      <c r="L213" s="1">
        <f t="shared" si="66"/>
        <v>45992492969.604584</v>
      </c>
      <c r="M213" s="1">
        <f t="shared" si="61"/>
        <v>38521964.472365871</v>
      </c>
      <c r="N213" s="1">
        <f t="shared" si="67"/>
        <v>657771911.02517867</v>
      </c>
      <c r="O213" s="6">
        <f t="shared" si="68"/>
        <v>0.75286812613859466</v>
      </c>
      <c r="P213" s="1">
        <f t="shared" si="69"/>
        <v>0.24713187278361248</v>
      </c>
      <c r="Q213" s="1">
        <f t="shared" si="70"/>
        <v>1.0777945791194824E-9</v>
      </c>
      <c r="R213" s="1">
        <f t="shared" si="71"/>
        <v>1.0000000000000018</v>
      </c>
      <c r="S213" s="1">
        <f t="shared" si="76"/>
        <v>3253.4566982449437</v>
      </c>
    </row>
    <row r="214" spans="1:19">
      <c r="A214" s="1">
        <f t="shared" si="78"/>
        <v>304868.52653385274</v>
      </c>
      <c r="B214" s="1">
        <f t="shared" si="72"/>
        <v>2.1465232990648817E-5</v>
      </c>
      <c r="C214" s="1">
        <f t="shared" si="73"/>
        <v>8.1330229877689191E-4</v>
      </c>
      <c r="D214" s="1">
        <f t="shared" si="74"/>
        <v>-1.1297491047709903E-6</v>
      </c>
      <c r="E214">
        <f t="shared" si="75"/>
        <v>21.879595991041139</v>
      </c>
      <c r="F214" s="11">
        <f t="shared" si="59"/>
        <v>723726703.60323834</v>
      </c>
      <c r="G214" s="13">
        <f t="shared" si="60"/>
        <v>1.0000000000000011</v>
      </c>
      <c r="H214" s="1">
        <f t="shared" si="62"/>
        <v>1228.5551131527341</v>
      </c>
      <c r="I214" s="1">
        <f t="shared" si="63"/>
        <v>26902.169124500677</v>
      </c>
      <c r="J214" s="1">
        <f t="shared" si="64"/>
        <v>4.6011932032387941</v>
      </c>
      <c r="K214" s="1">
        <f t="shared" si="65"/>
        <v>3.7421610093107214E-3</v>
      </c>
      <c r="L214" s="1">
        <f t="shared" si="66"/>
        <v>46011932032.387939</v>
      </c>
      <c r="M214" s="1">
        <f t="shared" si="61"/>
        <v>37421610.093107216</v>
      </c>
      <c r="N214" s="1">
        <f t="shared" si="67"/>
        <v>723726703.60323751</v>
      </c>
      <c r="O214" s="6">
        <f t="shared" si="68"/>
        <v>0.74735692877697779</v>
      </c>
      <c r="P214" s="1">
        <f t="shared" si="69"/>
        <v>0.25264307024345067</v>
      </c>
      <c r="Q214" s="1">
        <f t="shared" si="70"/>
        <v>9.7957280900423674E-10</v>
      </c>
      <c r="R214" s="1">
        <f t="shared" si="71"/>
        <v>1.0000000000000013</v>
      </c>
      <c r="S214" s="1">
        <f t="shared" si="76"/>
        <v>3350.5376833412001</v>
      </c>
    </row>
    <row r="215" spans="1:19">
      <c r="A215" s="1">
        <f t="shared" si="78"/>
        <v>289625.10020716011</v>
      </c>
      <c r="B215" s="1">
        <f t="shared" si="72"/>
        <v>2.0391971341116375E-5</v>
      </c>
      <c r="C215" s="1">
        <f t="shared" si="73"/>
        <v>7.8981976749244371E-4</v>
      </c>
      <c r="D215" s="1">
        <f t="shared" si="74"/>
        <v>-1.073261649532442E-6</v>
      </c>
      <c r="E215">
        <f t="shared" si="75"/>
        <v>22.285700823789526</v>
      </c>
      <c r="F215" s="11">
        <f t="shared" si="59"/>
        <v>796153106.49775064</v>
      </c>
      <c r="G215" s="13">
        <f t="shared" si="60"/>
        <v>0.99999999999999567</v>
      </c>
      <c r="H215" s="1">
        <f t="shared" si="62"/>
        <v>1265.1116385765404</v>
      </c>
      <c r="I215" s="1">
        <f t="shared" si="63"/>
        <v>28216.185186834773</v>
      </c>
      <c r="J215" s="1">
        <f t="shared" si="64"/>
        <v>4.6030949207246197</v>
      </c>
      <c r="K215" s="1">
        <f t="shared" si="65"/>
        <v>3.6356153600323677E-3</v>
      </c>
      <c r="L215" s="1">
        <f t="shared" si="66"/>
        <v>46030949207.246201</v>
      </c>
      <c r="M215" s="1">
        <f t="shared" si="61"/>
        <v>36356153.600323677</v>
      </c>
      <c r="N215" s="1">
        <f t="shared" si="67"/>
        <v>796153106.4977541</v>
      </c>
      <c r="O215" s="6">
        <f t="shared" si="68"/>
        <v>0.74178504091656705</v>
      </c>
      <c r="P215" s="1">
        <f t="shared" si="69"/>
        <v>0.25821495819296802</v>
      </c>
      <c r="Q215" s="1">
        <f t="shared" si="70"/>
        <v>8.9046063403383813E-10</v>
      </c>
      <c r="R215" s="1">
        <f t="shared" si="71"/>
        <v>0.99999999999999567</v>
      </c>
      <c r="S215" s="1">
        <f t="shared" si="76"/>
        <v>3450.1542151210724</v>
      </c>
    </row>
    <row r="216" spans="1:19">
      <c r="A216" s="1">
        <f t="shared" si="78"/>
        <v>275143.84519680211</v>
      </c>
      <c r="B216" s="1">
        <f t="shared" si="72"/>
        <v>1.9372372774060555E-5</v>
      </c>
      <c r="C216" s="1">
        <f t="shared" si="73"/>
        <v>7.6709729886667317E-4</v>
      </c>
      <c r="D216" s="1">
        <f t="shared" si="74"/>
        <v>-1.0195985670558194E-6</v>
      </c>
      <c r="E216">
        <f t="shared" si="75"/>
        <v>22.699674972747069</v>
      </c>
      <c r="F216" s="11">
        <f t="shared" si="59"/>
        <v>875665764.28414893</v>
      </c>
      <c r="G216" s="13">
        <f t="shared" si="60"/>
        <v>1.0000000000000002</v>
      </c>
      <c r="H216" s="1">
        <f t="shared" si="62"/>
        <v>1302.6155928034457</v>
      </c>
      <c r="I216" s="1">
        <f t="shared" si="63"/>
        <v>29591.650246043202</v>
      </c>
      <c r="J216" s="1">
        <f t="shared" si="64"/>
        <v>4.6049551681743086</v>
      </c>
      <c r="K216" s="1">
        <f t="shared" si="65"/>
        <v>3.5324486709086386E-3</v>
      </c>
      <c r="L216" s="1">
        <f t="shared" si="66"/>
        <v>46049551681.743088</v>
      </c>
      <c r="M216" s="1">
        <f t="shared" si="61"/>
        <v>35324486.709086388</v>
      </c>
      <c r="N216" s="1">
        <f t="shared" si="67"/>
        <v>875665764.28414869</v>
      </c>
      <c r="O216" s="6">
        <f t="shared" si="68"/>
        <v>0.73615443175468365</v>
      </c>
      <c r="P216" s="1">
        <f t="shared" si="69"/>
        <v>0.2638455674357123</v>
      </c>
      <c r="Q216" s="1">
        <f t="shared" si="70"/>
        <v>8.096045647959715E-10</v>
      </c>
      <c r="R216" s="1">
        <f t="shared" si="71"/>
        <v>1.0000000000000004</v>
      </c>
      <c r="S216" s="1">
        <f t="shared" si="76"/>
        <v>3552.3524903893895</v>
      </c>
    </row>
    <row r="217" spans="1:19">
      <c r="A217" s="1">
        <f t="shared" si="78"/>
        <v>261386.652936962</v>
      </c>
      <c r="B217" s="1">
        <f t="shared" si="72"/>
        <v>1.8403754135357528E-5</v>
      </c>
      <c r="C217" s="1">
        <f t="shared" si="73"/>
        <v>7.4510997059556972E-4</v>
      </c>
      <c r="D217" s="1">
        <f t="shared" si="74"/>
        <v>-9.6861863870302759E-7</v>
      </c>
      <c r="E217">
        <f t="shared" si="75"/>
        <v>23.121648260398679</v>
      </c>
      <c r="F217" s="11">
        <f t="shared" si="59"/>
        <v>962934685.51152444</v>
      </c>
      <c r="G217" s="13">
        <f t="shared" si="60"/>
        <v>0.999999999999998</v>
      </c>
      <c r="H217" s="1">
        <f t="shared" si="62"/>
        <v>1341.0837721453324</v>
      </c>
      <c r="I217" s="1">
        <f t="shared" si="63"/>
        <v>31031.188915533454</v>
      </c>
      <c r="J217" s="1">
        <f t="shared" si="64"/>
        <v>4.6067746531797908</v>
      </c>
      <c r="K217" s="1">
        <f t="shared" si="65"/>
        <v>3.4325537263712102E-3</v>
      </c>
      <c r="L217" s="1">
        <f t="shared" si="66"/>
        <v>46067746531.797913</v>
      </c>
      <c r="M217" s="1">
        <f t="shared" si="61"/>
        <v>34325537.263712101</v>
      </c>
      <c r="N217" s="1">
        <f t="shared" si="67"/>
        <v>962934685.51152635</v>
      </c>
      <c r="O217" s="6">
        <f t="shared" si="68"/>
        <v>0.73046717819726492</v>
      </c>
      <c r="P217" s="1">
        <f t="shared" si="69"/>
        <v>0.26953282106650139</v>
      </c>
      <c r="Q217" s="1">
        <f t="shared" si="70"/>
        <v>7.3623165793783625E-10</v>
      </c>
      <c r="R217" s="1">
        <f t="shared" si="71"/>
        <v>0.99999999999999789</v>
      </c>
      <c r="S217" s="1">
        <f t="shared" si="76"/>
        <v>3657.178279096031</v>
      </c>
    </row>
    <row r="218" spans="1:19">
      <c r="A218" s="1">
        <f t="shared" si="78"/>
        <v>248317.32029011389</v>
      </c>
      <c r="B218" s="1">
        <f t="shared" si="72"/>
        <v>1.7483566428589652E-5</v>
      </c>
      <c r="C218" s="1">
        <f t="shared" si="73"/>
        <v>7.2383371410614E-4</v>
      </c>
      <c r="D218" s="1">
        <f t="shared" si="74"/>
        <v>-9.2018770676787536E-7</v>
      </c>
      <c r="E218">
        <f t="shared" si="75"/>
        <v>23.551749139618629</v>
      </c>
      <c r="F218" s="11">
        <f t="shared" si="59"/>
        <v>1058689775.3349706</v>
      </c>
      <c r="G218" s="13">
        <f t="shared" si="60"/>
        <v>0.99999999999999567</v>
      </c>
      <c r="H218" s="1">
        <f t="shared" si="62"/>
        <v>1380.532775431574</v>
      </c>
      <c r="I218" s="1">
        <f t="shared" si="63"/>
        <v>32537.513355125575</v>
      </c>
      <c r="J218" s="1">
        <f t="shared" si="64"/>
        <v>4.6085540723342433</v>
      </c>
      <c r="K218" s="1">
        <f t="shared" si="65"/>
        <v>3.3358268108366717E-3</v>
      </c>
      <c r="L218" s="1">
        <f t="shared" si="66"/>
        <v>46085540723.34243</v>
      </c>
      <c r="M218" s="1">
        <f t="shared" si="61"/>
        <v>33358268.108366717</v>
      </c>
      <c r="N218" s="1">
        <f t="shared" si="67"/>
        <v>1058689775.3349751</v>
      </c>
      <c r="O218" s="6">
        <f t="shared" si="68"/>
        <v>0.72472546382653014</v>
      </c>
      <c r="P218" s="1">
        <f t="shared" si="69"/>
        <v>0.27527453550382364</v>
      </c>
      <c r="Q218" s="1">
        <f t="shared" si="70"/>
        <v>6.6964186914498779E-10</v>
      </c>
      <c r="R218" s="1">
        <f t="shared" si="71"/>
        <v>0.99999999999999567</v>
      </c>
      <c r="S218" s="1">
        <f t="shared" si="76"/>
        <v>3764.6768130510391</v>
      </c>
    </row>
    <row r="219" spans="1:19">
      <c r="A219" s="1">
        <f t="shared" si="78"/>
        <v>235901.45427560818</v>
      </c>
      <c r="B219" s="1">
        <f t="shared" si="72"/>
        <v>1.6609388107160169E-5</v>
      </c>
      <c r="C219" s="1">
        <f t="shared" si="73"/>
        <v>7.0324528557653987E-4</v>
      </c>
      <c r="D219" s="1">
        <f t="shared" si="74"/>
        <v>-8.7417832142948346E-7</v>
      </c>
      <c r="E219">
        <f t="shared" si="75"/>
        <v>23.990104321364338</v>
      </c>
      <c r="F219" s="11">
        <f t="shared" si="59"/>
        <v>1163725669.692553</v>
      </c>
      <c r="G219" s="13">
        <f t="shared" si="60"/>
        <v>1.0000000000000036</v>
      </c>
      <c r="H219" s="1">
        <f t="shared" si="62"/>
        <v>1420.9789602715537</v>
      </c>
      <c r="I219" s="1">
        <f t="shared" si="63"/>
        <v>34113.423599699709</v>
      </c>
      <c r="J219" s="1">
        <f t="shared" si="64"/>
        <v>4.6102941113954676</v>
      </c>
      <c r="K219" s="1">
        <f t="shared" si="65"/>
        <v>3.2421675989601456E-3</v>
      </c>
      <c r="L219" s="1">
        <f t="shared" si="66"/>
        <v>46102941113.954674</v>
      </c>
      <c r="M219" s="1">
        <f t="shared" si="61"/>
        <v>32421675.989601456</v>
      </c>
      <c r="N219" s="1">
        <f t="shared" si="67"/>
        <v>1163725669.692549</v>
      </c>
      <c r="O219" s="6">
        <f t="shared" si="68"/>
        <v>0.71893157757445114</v>
      </c>
      <c r="P219" s="1">
        <f t="shared" si="69"/>
        <v>0.28106842181635139</v>
      </c>
      <c r="Q219" s="1">
        <f t="shared" si="70"/>
        <v>6.0920113602658565E-10</v>
      </c>
      <c r="R219" s="1">
        <f t="shared" si="71"/>
        <v>1.0000000000000038</v>
      </c>
      <c r="S219" s="1">
        <f t="shared" si="76"/>
        <v>3874.8926667399837</v>
      </c>
    </row>
    <row r="220" spans="1:19">
      <c r="A220" s="1">
        <f t="shared" si="78"/>
        <v>224106.38156182776</v>
      </c>
      <c r="B220" s="1">
        <f t="shared" si="72"/>
        <v>1.5778918701802157E-5</v>
      </c>
      <c r="C220" s="1">
        <f t="shared" si="73"/>
        <v>6.8332223790629979E-4</v>
      </c>
      <c r="D220" s="1">
        <f t="shared" si="74"/>
        <v>-8.3046940535801183E-7</v>
      </c>
      <c r="E220">
        <f t="shared" si="75"/>
        <v>24.436838374760573</v>
      </c>
      <c r="F220" s="11">
        <f t="shared" si="59"/>
        <v>1278906880.093178</v>
      </c>
      <c r="G220" s="13">
        <f t="shared" si="60"/>
        <v>1.0000000000000013</v>
      </c>
      <c r="H220" s="1">
        <f t="shared" si="62"/>
        <v>1462.4383963033331</v>
      </c>
      <c r="I220" s="1">
        <f t="shared" si="63"/>
        <v>35761.807561883339</v>
      </c>
      <c r="J220" s="1">
        <f t="shared" si="64"/>
        <v>4.6119954454472207</v>
      </c>
      <c r="K220" s="1">
        <f t="shared" si="65"/>
        <v>3.1514790489966566E-3</v>
      </c>
      <c r="L220" s="1">
        <f t="shared" si="66"/>
        <v>46119954454.472206</v>
      </c>
      <c r="M220" s="1">
        <f t="shared" si="61"/>
        <v>31514790.489966568</v>
      </c>
      <c r="N220" s="1">
        <f t="shared" si="67"/>
        <v>1278906880.0931764</v>
      </c>
      <c r="O220" s="6">
        <f t="shared" si="68"/>
        <v>0.71308791209761446</v>
      </c>
      <c r="P220" s="1">
        <f t="shared" si="69"/>
        <v>0.28691208734805163</v>
      </c>
      <c r="Q220" s="1">
        <f t="shared" si="70"/>
        <v>5.5433512090289881E-10</v>
      </c>
      <c r="R220" s="1">
        <f t="shared" si="71"/>
        <v>1.0000000000000011</v>
      </c>
      <c r="S220" s="1">
        <f t="shared" si="76"/>
        <v>3987.8696299265825</v>
      </c>
    </row>
    <row r="221" spans="1:19">
      <c r="A221" s="1">
        <f t="shared" si="78"/>
        <v>212901.06248373637</v>
      </c>
      <c r="B221" s="1">
        <f t="shared" si="72"/>
        <v>1.4989972766712051E-5</v>
      </c>
      <c r="C221" s="1">
        <f t="shared" si="73"/>
        <v>6.6404289360407853E-4</v>
      </c>
      <c r="D221" s="1">
        <f t="shared" si="74"/>
        <v>-7.8894593509010615E-7</v>
      </c>
      <c r="E221">
        <f t="shared" si="75"/>
        <v>24.892073298564547</v>
      </c>
      <c r="F221" s="11">
        <f t="shared" si="59"/>
        <v>1405173256.3788288</v>
      </c>
      <c r="G221" s="13">
        <f t="shared" si="60"/>
        <v>1.0000000000000024</v>
      </c>
      <c r="H221" s="1">
        <f t="shared" si="62"/>
        <v>1504.9268153183923</v>
      </c>
      <c r="I221" s="1">
        <f t="shared" si="63"/>
        <v>37485.640669179251</v>
      </c>
      <c r="J221" s="1">
        <f t="shared" si="64"/>
        <v>4.6136587390587351</v>
      </c>
      <c r="K221" s="1">
        <f t="shared" si="65"/>
        <v>3.0636672991863063E-3</v>
      </c>
      <c r="L221" s="1">
        <f t="shared" si="66"/>
        <v>46136587390.587349</v>
      </c>
      <c r="M221" s="1">
        <f t="shared" si="61"/>
        <v>30636672.991863064</v>
      </c>
      <c r="N221" s="1">
        <f t="shared" si="67"/>
        <v>1405173256.3788254</v>
      </c>
      <c r="O221" s="6">
        <f t="shared" si="68"/>
        <v>0.70719696185009573</v>
      </c>
      <c r="P221" s="1">
        <f t="shared" si="69"/>
        <v>0.29280303764538296</v>
      </c>
      <c r="Q221" s="1">
        <f t="shared" si="70"/>
        <v>5.0452355023249434E-10</v>
      </c>
      <c r="R221" s="1">
        <f t="shared" si="71"/>
        <v>1.0000000000000022</v>
      </c>
      <c r="S221" s="1">
        <f t="shared" si="76"/>
        <v>4103.6505717426189</v>
      </c>
    </row>
    <row r="222" spans="1:19">
      <c r="A222" s="1">
        <f t="shared" si="78"/>
        <v>202256.00935954956</v>
      </c>
      <c r="B222" s="1">
        <f t="shared" si="72"/>
        <v>1.4240474128376448E-5</v>
      </c>
      <c r="C222" s="1">
        <f t="shared" si="73"/>
        <v>6.4538631856145441E-4</v>
      </c>
      <c r="D222" s="1">
        <f t="shared" si="74"/>
        <v>-7.4949863833560262E-7</v>
      </c>
      <c r="E222">
        <f t="shared" si="75"/>
        <v>25.3559280630638</v>
      </c>
      <c r="F222" s="11">
        <f t="shared" si="59"/>
        <v>1543545772.6915596</v>
      </c>
      <c r="G222" s="13">
        <f t="shared" si="60"/>
        <v>1.0000000000000042</v>
      </c>
      <c r="H222" s="1">
        <f t="shared" si="62"/>
        <v>1548.459558158853</v>
      </c>
      <c r="I222" s="1">
        <f t="shared" si="63"/>
        <v>39287.985093302421</v>
      </c>
      <c r="J222" s="1">
        <f t="shared" si="64"/>
        <v>4.6152846464426984</v>
      </c>
      <c r="K222" s="1">
        <f t="shared" si="65"/>
        <v>2.9786415670808569E-3</v>
      </c>
      <c r="L222" s="1">
        <f t="shared" si="66"/>
        <v>46152846464.426987</v>
      </c>
      <c r="M222" s="1">
        <f t="shared" si="61"/>
        <v>29786415.670808569</v>
      </c>
      <c r="N222" s="1">
        <f t="shared" si="67"/>
        <v>1543545772.6915531</v>
      </c>
      <c r="O222" s="6">
        <f t="shared" si="68"/>
        <v>0.70126132085177273</v>
      </c>
      <c r="P222" s="1">
        <f t="shared" si="69"/>
        <v>0.29873867868893605</v>
      </c>
      <c r="Q222" s="1">
        <f t="shared" si="70"/>
        <v>4.5929509350654554E-10</v>
      </c>
      <c r="R222" s="1">
        <f t="shared" si="71"/>
        <v>1.0000000000000038</v>
      </c>
      <c r="S222" s="1">
        <f t="shared" si="76"/>
        <v>4222.2772959828753</v>
      </c>
    </row>
    <row r="223" spans="1:19">
      <c r="A223" s="1">
        <f t="shared" si="78"/>
        <v>192143.20889157208</v>
      </c>
      <c r="B223" s="1">
        <f t="shared" si="72"/>
        <v>1.3528450421957626E-5</v>
      </c>
      <c r="C223" s="1">
        <f t="shared" si="73"/>
        <v>6.2733229668230272E-4</v>
      </c>
      <c r="D223" s="1">
        <f t="shared" si="74"/>
        <v>-7.1202370641882258E-7</v>
      </c>
      <c r="E223">
        <f t="shared" si="75"/>
        <v>25.828518121536657</v>
      </c>
      <c r="F223" s="11">
        <f t="shared" si="59"/>
        <v>1695132639.2564371</v>
      </c>
      <c r="G223" s="13">
        <f t="shared" si="60"/>
        <v>1.0000000000000018</v>
      </c>
      <c r="H223" s="1">
        <f t="shared" si="62"/>
        <v>1593.0515182919489</v>
      </c>
      <c r="I223" s="1">
        <f t="shared" si="63"/>
        <v>41171.988526866589</v>
      </c>
      <c r="J223" s="1">
        <f t="shared" si="64"/>
        <v>4.6168738116119439</v>
      </c>
      <c r="K223" s="1">
        <f t="shared" si="65"/>
        <v>2.8963140517308974E-3</v>
      </c>
      <c r="L223" s="1">
        <f t="shared" si="66"/>
        <v>46168738116.119438</v>
      </c>
      <c r="M223" s="1">
        <f t="shared" si="61"/>
        <v>28963140.517308977</v>
      </c>
      <c r="N223" s="1">
        <f t="shared" si="67"/>
        <v>1695132639.256434</v>
      </c>
      <c r="O223" s="6">
        <f t="shared" si="68"/>
        <v>0.6952836801508675</v>
      </c>
      <c r="P223" s="1">
        <f t="shared" si="69"/>
        <v>0.30471631943091149</v>
      </c>
      <c r="Q223" s="1">
        <f t="shared" si="70"/>
        <v>4.1822272993986841E-10</v>
      </c>
      <c r="R223" s="1">
        <f t="shared" si="71"/>
        <v>1.0000000000000018</v>
      </c>
      <c r="S223" s="1">
        <f t="shared" si="76"/>
        <v>4343.7903873455607</v>
      </c>
    </row>
    <row r="224" spans="1:19">
      <c r="A224" s="1">
        <f t="shared" si="78"/>
        <v>182536.04844699346</v>
      </c>
      <c r="B224" s="1">
        <f t="shared" si="72"/>
        <v>1.2852027900859743E-5</v>
      </c>
      <c r="C224" s="1">
        <f t="shared" si="73"/>
        <v>6.0986130533831058E-4</v>
      </c>
      <c r="D224" s="1">
        <f t="shared" si="74"/>
        <v>-6.7642252109788213E-7</v>
      </c>
      <c r="E224">
        <f t="shared" si="75"/>
        <v>26.309954890502105</v>
      </c>
      <c r="F224" s="11">
        <f t="shared" si="59"/>
        <v>1861135739.4275181</v>
      </c>
      <c r="G224" s="13">
        <f t="shared" si="60"/>
        <v>0.99999999999999567</v>
      </c>
      <c r="H224" s="1">
        <f t="shared" si="62"/>
        <v>1638.7170819769692</v>
      </c>
      <c r="I224" s="1">
        <f t="shared" si="63"/>
        <v>43140.882459999892</v>
      </c>
      <c r="J224" s="1">
        <f t="shared" si="64"/>
        <v>4.6184268685351109</v>
      </c>
      <c r="K224" s="1">
        <f t="shared" si="65"/>
        <v>2.8165998386543486E-3</v>
      </c>
      <c r="L224" s="1">
        <f t="shared" si="66"/>
        <v>46184268685.351105</v>
      </c>
      <c r="M224" s="1">
        <f t="shared" si="61"/>
        <v>28165998.386543486</v>
      </c>
      <c r="N224" s="1">
        <f t="shared" si="67"/>
        <v>1861135739.4275262</v>
      </c>
      <c r="O224" s="6">
        <f t="shared" si="68"/>
        <v>0.68926682498041592</v>
      </c>
      <c r="P224" s="1">
        <f t="shared" si="69"/>
        <v>0.31073317463866024</v>
      </c>
      <c r="Q224" s="1">
        <f t="shared" si="70"/>
        <v>3.809195562587318E-10</v>
      </c>
      <c r="R224" s="1">
        <f t="shared" si="71"/>
        <v>0.99999999999999567</v>
      </c>
      <c r="S224" s="1">
        <f t="shared" si="76"/>
        <v>4468.2290483872412</v>
      </c>
    </row>
    <row r="225" spans="1:19">
      <c r="A225" s="1">
        <f t="shared" si="78"/>
        <v>173409.24602464377</v>
      </c>
      <c r="B225" s="1">
        <f t="shared" si="72"/>
        <v>1.2209426505816754E-5</v>
      </c>
      <c r="C225" s="1">
        <f t="shared" si="73"/>
        <v>5.9295449162215577E-4</v>
      </c>
      <c r="D225" s="1">
        <f t="shared" si="74"/>
        <v>-6.4260139504298912E-7</v>
      </c>
      <c r="E225">
        <f t="shared" si="75"/>
        <v>26.800345198103628</v>
      </c>
      <c r="F225" s="11">
        <f t="shared" si="59"/>
        <v>2042857387.6735804</v>
      </c>
      <c r="G225" s="13">
        <f t="shared" si="60"/>
        <v>1</v>
      </c>
      <c r="H225" s="1">
        <f t="shared" si="62"/>
        <v>1685.4700649526794</v>
      </c>
      <c r="I225" s="1">
        <f t="shared" si="63"/>
        <v>45197.979907000052</v>
      </c>
      <c r="J225" s="1">
        <f t="shared" si="64"/>
        <v>4.6199444412915396</v>
      </c>
      <c r="K225" s="1">
        <f t="shared" si="65"/>
        <v>2.7394168075086296E-3</v>
      </c>
      <c r="L225" s="1">
        <f t="shared" si="66"/>
        <v>46199444412.915398</v>
      </c>
      <c r="M225" s="1">
        <f t="shared" si="61"/>
        <v>27394168.075086296</v>
      </c>
      <c r="N225" s="1">
        <f t="shared" si="67"/>
        <v>2042857387.6735804</v>
      </c>
      <c r="O225" s="6">
        <f t="shared" si="68"/>
        <v>0.68321363160954918</v>
      </c>
      <c r="P225" s="1">
        <f t="shared" si="69"/>
        <v>0.31678636804341581</v>
      </c>
      <c r="Q225" s="1">
        <f t="shared" si="70"/>
        <v>3.4703499337628702E-10</v>
      </c>
      <c r="R225" s="1">
        <f t="shared" si="71"/>
        <v>0.99999999999999989</v>
      </c>
      <c r="S225" s="1">
        <f t="shared" si="76"/>
        <v>4595.6309269960511</v>
      </c>
    </row>
    <row r="226" spans="1:19">
      <c r="A226" s="1">
        <f t="shared" si="78"/>
        <v>164738.78372341159</v>
      </c>
      <c r="B226" s="1">
        <f t="shared" si="72"/>
        <v>1.1598955180525918E-5</v>
      </c>
      <c r="C226" s="1">
        <f t="shared" si="73"/>
        <v>5.7659364937081756E-4</v>
      </c>
      <c r="D226" s="1">
        <f t="shared" si="74"/>
        <v>-6.1047132529083594E-7</v>
      </c>
      <c r="E226">
        <f t="shared" si="75"/>
        <v>27.299790700111917</v>
      </c>
      <c r="F226" s="11">
        <f t="shared" si="59"/>
        <v>2241707399.7409301</v>
      </c>
      <c r="G226" s="13">
        <f t="shared" si="60"/>
        <v>1.0000000000000007</v>
      </c>
      <c r="H226" s="1">
        <f t="shared" si="62"/>
        <v>1733.3236455885458</v>
      </c>
      <c r="I226" s="1">
        <f t="shared" si="63"/>
        <v>47346.672530822361</v>
      </c>
      <c r="J226" s="1">
        <f t="shared" si="64"/>
        <v>4.6214271442256614</v>
      </c>
      <c r="K226" s="1">
        <f t="shared" si="65"/>
        <v>2.6646855423904294E-3</v>
      </c>
      <c r="L226" s="1">
        <f t="shared" si="66"/>
        <v>46214271442.256615</v>
      </c>
      <c r="M226" s="1">
        <f t="shared" si="61"/>
        <v>26646855.423904296</v>
      </c>
      <c r="N226" s="1">
        <f t="shared" si="67"/>
        <v>2241707399.7409286</v>
      </c>
      <c r="O226" s="6">
        <f t="shared" si="68"/>
        <v>0.67712706389155453</v>
      </c>
      <c r="P226" s="1">
        <f t="shared" si="69"/>
        <v>0.32287293579219495</v>
      </c>
      <c r="Q226" s="1">
        <f t="shared" si="70"/>
        <v>3.1625135380377101E-10</v>
      </c>
      <c r="R226" s="1">
        <f t="shared" si="71"/>
        <v>1.0000000000000007</v>
      </c>
      <c r="S226" s="1">
        <f t="shared" si="76"/>
        <v>4726.0319342287876</v>
      </c>
    </row>
    <row r="227" spans="1:19">
      <c r="A227" s="1">
        <f t="shared" si="78"/>
        <v>156501.84453724101</v>
      </c>
      <c r="B227" s="1">
        <f t="shared" si="72"/>
        <v>1.1019007421499622E-5</v>
      </c>
      <c r="C227" s="1">
        <f t="shared" si="73"/>
        <v>5.6076119693240073E-4</v>
      </c>
      <c r="D227" s="1">
        <f t="shared" si="74"/>
        <v>-5.7994775902629643E-7</v>
      </c>
      <c r="E227">
        <f t="shared" si="75"/>
        <v>27.808387263196895</v>
      </c>
      <c r="F227" s="11">
        <f t="shared" si="59"/>
        <v>2459210461.0591083</v>
      </c>
      <c r="G227" s="13">
        <f t="shared" si="60"/>
        <v>0.99999999999999378</v>
      </c>
      <c r="H227" s="1">
        <f t="shared" si="62"/>
        <v>1782.2902944612074</v>
      </c>
      <c r="I227" s="1">
        <f t="shared" si="63"/>
        <v>49590.427111077835</v>
      </c>
      <c r="J227" s="1">
        <f t="shared" si="64"/>
        <v>4.6228755821011305</v>
      </c>
      <c r="K227" s="1">
        <f t="shared" si="65"/>
        <v>2.5923292446885988E-3</v>
      </c>
      <c r="L227" s="1">
        <f t="shared" si="66"/>
        <v>46228755821.011307</v>
      </c>
      <c r="M227" s="1">
        <f t="shared" si="61"/>
        <v>25923292.446885988</v>
      </c>
      <c r="N227" s="1">
        <f t="shared" si="67"/>
        <v>2459210461.0591235</v>
      </c>
      <c r="O227" s="6">
        <f t="shared" si="68"/>
        <v>0.67101016951195469</v>
      </c>
      <c r="P227" s="1">
        <f t="shared" si="69"/>
        <v>0.3289898301997583</v>
      </c>
      <c r="Q227" s="1">
        <f t="shared" si="70"/>
        <v>2.8828073531155812E-10</v>
      </c>
      <c r="R227" s="1">
        <f t="shared" si="71"/>
        <v>0.99999999999999378</v>
      </c>
      <c r="S227" s="1">
        <f t="shared" si="76"/>
        <v>4859.4660524067904</v>
      </c>
    </row>
    <row r="228" spans="1:19">
      <c r="A228" s="1">
        <f t="shared" si="78"/>
        <v>148676.75231037894</v>
      </c>
      <c r="B228" s="1">
        <f t="shared" si="72"/>
        <v>1.046805705042464E-5</v>
      </c>
      <c r="C228" s="1">
        <f t="shared" si="73"/>
        <v>5.4544015565074556E-4</v>
      </c>
      <c r="D228" s="1">
        <f t="shared" si="74"/>
        <v>-5.5095037107498186E-7</v>
      </c>
      <c r="E228">
        <f t="shared" si="75"/>
        <v>28.326224315311546</v>
      </c>
      <c r="F228" s="11">
        <f t="shared" si="59"/>
        <v>2697013773.4895358</v>
      </c>
      <c r="G228" s="13">
        <f t="shared" si="60"/>
        <v>1.0000000000000064</v>
      </c>
      <c r="H228" s="1">
        <f t="shared" si="62"/>
        <v>1832.3817003387567</v>
      </c>
      <c r="I228" s="1">
        <f t="shared" si="63"/>
        <v>51932.781299382747</v>
      </c>
      <c r="J228" s="1">
        <f t="shared" si="64"/>
        <v>4.6242903502549737</v>
      </c>
      <c r="K228" s="1">
        <f t="shared" si="65"/>
        <v>2.5222736484173136E-3</v>
      </c>
      <c r="L228" s="1">
        <f t="shared" si="66"/>
        <v>46242903502.549736</v>
      </c>
      <c r="M228" s="1">
        <f t="shared" si="61"/>
        <v>25222736.484173134</v>
      </c>
      <c r="N228" s="1">
        <f t="shared" si="67"/>
        <v>2697013773.4895182</v>
      </c>
      <c r="O228" s="6">
        <f t="shared" si="68"/>
        <v>0.66486607594083835</v>
      </c>
      <c r="P228" s="1">
        <f t="shared" si="69"/>
        <v>0.33513392379630591</v>
      </c>
      <c r="Q228" s="1">
        <f t="shared" si="70"/>
        <v>2.6286220966633683E-10</v>
      </c>
      <c r="R228" s="1">
        <f t="shared" si="71"/>
        <v>1.0000000000000064</v>
      </c>
      <c r="S228" s="1">
        <f t="shared" si="76"/>
        <v>4995.9651334231121</v>
      </c>
    </row>
    <row r="229" spans="1:19">
      <c r="A229" s="1">
        <f t="shared" si="78"/>
        <v>141242.91469486</v>
      </c>
      <c r="B229" s="1">
        <f t="shared" si="72"/>
        <v>9.9446541979034077E-6</v>
      </c>
      <c r="C229" s="1">
        <f t="shared" si="73"/>
        <v>5.3061412904295525E-4</v>
      </c>
      <c r="D229" s="1">
        <f t="shared" si="74"/>
        <v>-5.2340285252123243E-7</v>
      </c>
      <c r="E229">
        <f t="shared" si="75"/>
        <v>28.853384163251441</v>
      </c>
      <c r="F229" s="11">
        <f t="shared" si="59"/>
        <v>2956894953.6983633</v>
      </c>
      <c r="G229" s="13">
        <f t="shared" si="60"/>
        <v>1</v>
      </c>
      <c r="H229" s="1">
        <f t="shared" si="62"/>
        <v>1883.6086925797752</v>
      </c>
      <c r="I229" s="1">
        <f t="shared" si="63"/>
        <v>54377.33860440729</v>
      </c>
      <c r="J229" s="1">
        <f t="shared" si="64"/>
        <v>4.6256720347519851</v>
      </c>
      <c r="K229" s="1">
        <f t="shared" si="65"/>
        <v>2.4544469379582791E-3</v>
      </c>
      <c r="L229" s="1">
        <f t="shared" si="66"/>
        <v>46256720347.519852</v>
      </c>
      <c r="M229" s="1">
        <f t="shared" si="61"/>
        <v>24544469.379582793</v>
      </c>
      <c r="N229" s="1">
        <f t="shared" si="67"/>
        <v>2956894953.6983633</v>
      </c>
      <c r="O229" s="6">
        <f t="shared" si="68"/>
        <v>0.65869798609481089</v>
      </c>
      <c r="P229" s="1">
        <f t="shared" si="69"/>
        <v>0.34130201366542995</v>
      </c>
      <c r="Q229" s="1">
        <f t="shared" si="70"/>
        <v>2.3975927826359983E-10</v>
      </c>
      <c r="R229" s="1">
        <f t="shared" si="71"/>
        <v>1.0000000000000002</v>
      </c>
      <c r="S229" s="1">
        <f t="shared" si="76"/>
        <v>5135.5586872798876</v>
      </c>
    </row>
    <row r="230" spans="1:19">
      <c r="A230" s="1">
        <f t="shared" si="78"/>
        <v>134180.76896011698</v>
      </c>
      <c r="B230" s="1">
        <f t="shared" si="72"/>
        <v>9.447421488008237E-6</v>
      </c>
      <c r="C230" s="1">
        <f t="shared" si="73"/>
        <v>5.1626728264581533E-4</v>
      </c>
      <c r="D230" s="1">
        <f t="shared" si="74"/>
        <v>-4.9723270989517072E-7</v>
      </c>
      <c r="E230">
        <f t="shared" si="75"/>
        <v>29.389941277705908</v>
      </c>
      <c r="F230" s="11">
        <f t="shared" si="59"/>
        <v>3240770148.7090626</v>
      </c>
      <c r="G230" s="13">
        <f t="shared" si="60"/>
        <v>1.0000000000000069</v>
      </c>
      <c r="H230" s="1">
        <f t="shared" si="62"/>
        <v>1935.98115998191</v>
      </c>
      <c r="I230" s="1">
        <f t="shared" si="63"/>
        <v>56927.762547890816</v>
      </c>
      <c r="J230" s="1">
        <f t="shared" si="64"/>
        <v>4.6270212125396304</v>
      </c>
      <c r="K230" s="1">
        <f t="shared" si="65"/>
        <v>2.3887796681423806E-3</v>
      </c>
      <c r="L230" s="1">
        <f t="shared" si="66"/>
        <v>46270212125.396301</v>
      </c>
      <c r="M230" s="1">
        <f t="shared" si="61"/>
        <v>23887796.681423806</v>
      </c>
      <c r="N230" s="1">
        <f t="shared" si="67"/>
        <v>3240770148.7090402</v>
      </c>
      <c r="O230" s="6">
        <f t="shared" si="68"/>
        <v>0.65250917371538897</v>
      </c>
      <c r="P230" s="1">
        <f t="shared" si="69"/>
        <v>0.34749082606586001</v>
      </c>
      <c r="Q230" s="1">
        <f t="shared" si="70"/>
        <v>2.1875756917916788E-10</v>
      </c>
      <c r="R230" s="1">
        <f t="shared" si="71"/>
        <v>1.0000000000000067</v>
      </c>
      <c r="S230" s="1">
        <f t="shared" si="76"/>
        <v>5278.2736609507047</v>
      </c>
    </row>
    <row r="231" spans="1:19">
      <c r="A231" s="1">
        <f t="shared" si="78"/>
        <v>127471.73051211113</v>
      </c>
      <c r="B231" s="1">
        <f t="shared" si="72"/>
        <v>8.9750504136078243E-6</v>
      </c>
      <c r="C231" s="1">
        <f t="shared" si="73"/>
        <v>5.023843245079004E-4</v>
      </c>
      <c r="D231" s="1">
        <f t="shared" si="74"/>
        <v>-4.7237107440041261E-7</v>
      </c>
      <c r="E231">
        <f t="shared" si="75"/>
        <v>29.935961546401479</v>
      </c>
      <c r="F231" s="11">
        <f t="shared" si="59"/>
        <v>3550702325.5120144</v>
      </c>
      <c r="G231" s="13">
        <f t="shared" si="60"/>
        <v>1.0000000000000024</v>
      </c>
      <c r="H231" s="1">
        <f t="shared" si="62"/>
        <v>1989.5079661462928</v>
      </c>
      <c r="I231" s="1">
        <f t="shared" si="63"/>
        <v>59587.769932361167</v>
      </c>
      <c r="J231" s="1">
        <f t="shared" si="64"/>
        <v>4.628338451603681</v>
      </c>
      <c r="K231" s="1">
        <f t="shared" si="65"/>
        <v>2.325204686602857E-3</v>
      </c>
      <c r="L231" s="1">
        <f t="shared" si="66"/>
        <v>46283384516.036812</v>
      </c>
      <c r="M231" s="1">
        <f t="shared" si="61"/>
        <v>23252046.86602857</v>
      </c>
      <c r="N231" s="1">
        <f t="shared" si="67"/>
        <v>3550702325.5120053</v>
      </c>
      <c r="O231" s="6">
        <f t="shared" si="68"/>
        <v>0.64630297847122031</v>
      </c>
      <c r="P231" s="1">
        <f t="shared" si="69"/>
        <v>0.35369702132911945</v>
      </c>
      <c r="Q231" s="1">
        <f t="shared" si="70"/>
        <v>1.9966275260705544E-10</v>
      </c>
      <c r="R231" s="1">
        <f t="shared" si="71"/>
        <v>1.0000000000000024</v>
      </c>
      <c r="S231" s="1">
        <f t="shared" si="76"/>
        <v>5424.1342077486479</v>
      </c>
    </row>
    <row r="232" spans="1:19">
      <c r="A232" s="1">
        <f t="shared" si="78"/>
        <v>121098.14398650557</v>
      </c>
      <c r="B232" s="1">
        <f t="shared" si="72"/>
        <v>8.5262978929274337E-6</v>
      </c>
      <c r="C232" s="1">
        <f t="shared" si="73"/>
        <v>4.8895048630496151E-4</v>
      </c>
      <c r="D232" s="1">
        <f t="shared" si="74"/>
        <v>-4.4875252068039062E-7</v>
      </c>
      <c r="E232">
        <f t="shared" si="75"/>
        <v>30.491501496257747</v>
      </c>
      <c r="F232" s="11">
        <f t="shared" si="59"/>
        <v>3888909681.9430394</v>
      </c>
      <c r="G232" s="13">
        <f t="shared" si="60"/>
        <v>0.99999999999999978</v>
      </c>
      <c r="H232" s="1">
        <f t="shared" si="62"/>
        <v>2044.1968614594928</v>
      </c>
      <c r="I232" s="1">
        <f t="shared" si="63"/>
        <v>62361.12316133378</v>
      </c>
      <c r="J232" s="1">
        <f t="shared" si="64"/>
        <v>4.6296243111248208</v>
      </c>
      <c r="K232" s="1">
        <f t="shared" si="65"/>
        <v>2.2636570583337533E-3</v>
      </c>
      <c r="L232" s="1">
        <f t="shared" si="66"/>
        <v>46296243111.248207</v>
      </c>
      <c r="M232" s="1">
        <f t="shared" si="61"/>
        <v>22636570.583337534</v>
      </c>
      <c r="N232" s="1">
        <f t="shared" si="67"/>
        <v>3888909681.9430404</v>
      </c>
      <c r="O232" s="6">
        <f t="shared" si="68"/>
        <v>0.64008280079327895</v>
      </c>
      <c r="P232" s="1">
        <f t="shared" si="69"/>
        <v>0.35991719902442215</v>
      </c>
      <c r="Q232" s="1">
        <f t="shared" si="70"/>
        <v>1.8229865385965619E-10</v>
      </c>
      <c r="R232" s="1">
        <f t="shared" si="71"/>
        <v>0.99999999999999978</v>
      </c>
      <c r="S232" s="1">
        <f t="shared" si="76"/>
        <v>5573.1614474771177</v>
      </c>
    </row>
    <row r="233" spans="1:19">
      <c r="A233" s="1">
        <f t="shared" si="78"/>
        <v>115043.23678718029</v>
      </c>
      <c r="B233" s="1">
        <f t="shared" si="72"/>
        <v>8.0999829982810607E-6</v>
      </c>
      <c r="C233" s="1">
        <f t="shared" si="73"/>
        <v>4.7595150505697466E-4</v>
      </c>
      <c r="D233" s="1">
        <f t="shared" si="74"/>
        <v>-4.2631489464637304E-7</v>
      </c>
      <c r="E233">
        <f t="shared" si="75"/>
        <v>31.056607485830256</v>
      </c>
      <c r="F233" s="11">
        <f t="shared" si="59"/>
        <v>4257774115.3704543</v>
      </c>
      <c r="G233" s="13">
        <f t="shared" si="60"/>
        <v>1.0000000000000011</v>
      </c>
      <c r="H233" s="1">
        <f t="shared" si="62"/>
        <v>2100.0543918340863</v>
      </c>
      <c r="I233" s="1">
        <f t="shared" si="63"/>
        <v>65251.621553570985</v>
      </c>
      <c r="J233" s="1">
        <f t="shared" si="64"/>
        <v>4.6308793416364225</v>
      </c>
      <c r="K233" s="1">
        <f t="shared" si="65"/>
        <v>2.2040739923891075E-3</v>
      </c>
      <c r="L233" s="1">
        <f t="shared" si="66"/>
        <v>46308793416.364227</v>
      </c>
      <c r="M233" s="1">
        <f t="shared" si="61"/>
        <v>22040739.923891075</v>
      </c>
      <c r="N233" s="1">
        <f t="shared" si="67"/>
        <v>4257774115.3704495</v>
      </c>
      <c r="O233" s="6">
        <f t="shared" si="68"/>
        <v>0.63385209645274077</v>
      </c>
      <c r="P233" s="1">
        <f t="shared" si="69"/>
        <v>0.36614790338075487</v>
      </c>
      <c r="Q233" s="1">
        <f t="shared" si="70"/>
        <v>1.6650554510177864E-10</v>
      </c>
      <c r="R233" s="1">
        <f t="shared" si="71"/>
        <v>1.0000000000000011</v>
      </c>
      <c r="S233" s="1">
        <f t="shared" si="76"/>
        <v>5725.373217747886</v>
      </c>
    </row>
    <row r="234" spans="1:19">
      <c r="A234" s="1">
        <f t="shared" si="78"/>
        <v>109291.07494782127</v>
      </c>
      <c r="B234" s="1">
        <f t="shared" si="72"/>
        <v>7.6949838483670074E-6</v>
      </c>
      <c r="C234" s="1">
        <f t="shared" si="73"/>
        <v>4.6337360542599899E-4</v>
      </c>
      <c r="D234" s="1">
        <f t="shared" si="74"/>
        <v>-4.0499914991405329E-7</v>
      </c>
      <c r="E234">
        <f t="shared" si="75"/>
        <v>31.631314869706948</v>
      </c>
      <c r="F234" s="11">
        <f t="shared" si="59"/>
        <v>4659849674.0503731</v>
      </c>
      <c r="G234" s="13">
        <f t="shared" si="60"/>
        <v>1.0000000000000004</v>
      </c>
      <c r="H234" s="1">
        <f t="shared" si="62"/>
        <v>2157.0858043924568</v>
      </c>
      <c r="I234" s="1">
        <f t="shared" si="63"/>
        <v>68263.091594582584</v>
      </c>
      <c r="J234" s="1">
        <f t="shared" si="64"/>
        <v>4.6321040851837125</v>
      </c>
      <c r="K234" s="1">
        <f t="shared" si="65"/>
        <v>2.1463947706600759E-3</v>
      </c>
      <c r="L234" s="1">
        <f t="shared" si="66"/>
        <v>46321040851.837128</v>
      </c>
      <c r="M234" s="1">
        <f t="shared" si="61"/>
        <v>21463947.706600759</v>
      </c>
      <c r="N234" s="1">
        <f t="shared" si="67"/>
        <v>4659849674.0503712</v>
      </c>
      <c r="O234" s="6">
        <f t="shared" si="68"/>
        <v>0.62761437089267214</v>
      </c>
      <c r="P234" s="1">
        <f t="shared" si="69"/>
        <v>0.37238562895518978</v>
      </c>
      <c r="Q234" s="1">
        <f t="shared" si="70"/>
        <v>1.5213859879384953E-10</v>
      </c>
      <c r="R234" s="1">
        <f t="shared" si="71"/>
        <v>1.0000000000000004</v>
      </c>
      <c r="S234" s="1">
        <f t="shared" si="76"/>
        <v>5880.7838169694451</v>
      </c>
    </row>
    <row r="235" spans="1:19">
      <c r="A235" s="1">
        <f t="shared" si="78"/>
        <v>103826.5212004302</v>
      </c>
      <c r="B235" s="1">
        <f t="shared" si="72"/>
        <v>7.3102346559486565E-6</v>
      </c>
      <c r="C235" s="1">
        <f t="shared" si="73"/>
        <v>4.5120348257474867E-4</v>
      </c>
      <c r="D235" s="1">
        <f t="shared" si="74"/>
        <v>-3.8474919241835088E-7</v>
      </c>
      <c r="E235">
        <f t="shared" si="75"/>
        <v>32.2156471369534</v>
      </c>
      <c r="F235" s="11">
        <f t="shared" si="59"/>
        <v>5097870903.3451862</v>
      </c>
      <c r="G235" s="13">
        <f t="shared" si="60"/>
        <v>1.0000000000000018</v>
      </c>
      <c r="H235" s="1">
        <f t="shared" si="62"/>
        <v>2215.2949503261757</v>
      </c>
      <c r="I235" s="1">
        <f t="shared" si="63"/>
        <v>71399.376071119681</v>
      </c>
      <c r="J235" s="1">
        <f t="shared" si="64"/>
        <v>4.6332990754844952</v>
      </c>
      <c r="K235" s="1">
        <f t="shared" si="65"/>
        <v>2.0905606786689674E-3</v>
      </c>
      <c r="L235" s="1">
        <f t="shared" si="66"/>
        <v>46332990754.844948</v>
      </c>
      <c r="M235" s="1">
        <f t="shared" si="61"/>
        <v>20905606.786689673</v>
      </c>
      <c r="N235" s="1">
        <f t="shared" si="67"/>
        <v>5097870903.3451777</v>
      </c>
      <c r="O235" s="6">
        <f t="shared" si="68"/>
        <v>0.62137317332559538</v>
      </c>
      <c r="P235" s="1">
        <f t="shared" si="69"/>
        <v>0.37862682653533958</v>
      </c>
      <c r="Q235" s="1">
        <f t="shared" si="70"/>
        <v>1.3906648744965234E-10</v>
      </c>
      <c r="R235" s="1">
        <f t="shared" si="71"/>
        <v>1.0000000000000016</v>
      </c>
      <c r="S235" s="1">
        <f t="shared" si="76"/>
        <v>6039.4037396388285</v>
      </c>
    </row>
    <row r="236" spans="1:19">
      <c r="A236" s="1">
        <f t="shared" si="78"/>
        <v>98635.195140408687</v>
      </c>
      <c r="B236" s="1">
        <f t="shared" si="72"/>
        <v>6.9447229231512233E-6</v>
      </c>
      <c r="C236" s="1">
        <f t="shared" si="73"/>
        <v>4.3942828556653017E-4</v>
      </c>
      <c r="D236" s="1">
        <f t="shared" si="74"/>
        <v>-3.6551173279743316E-7</v>
      </c>
      <c r="E236">
        <f t="shared" si="75"/>
        <v>32.809615026168338</v>
      </c>
      <c r="F236" s="11">
        <f t="shared" si="59"/>
        <v>5574760985.401886</v>
      </c>
      <c r="G236" s="13">
        <f t="shared" si="60"/>
        <v>0.99999999999999722</v>
      </c>
      <c r="H236" s="1">
        <f t="shared" si="62"/>
        <v>2274.684185215242</v>
      </c>
      <c r="I236" s="1">
        <f t="shared" si="63"/>
        <v>74664.32203805176</v>
      </c>
      <c r="J236" s="1">
        <f t="shared" si="64"/>
        <v>4.6344648380916063</v>
      </c>
      <c r="K236" s="1">
        <f t="shared" si="65"/>
        <v>2.0365149383209614E-3</v>
      </c>
      <c r="L236" s="1">
        <f t="shared" si="66"/>
        <v>46344648380.916061</v>
      </c>
      <c r="M236" s="1">
        <f t="shared" si="61"/>
        <v>20365149.383209612</v>
      </c>
      <c r="N236" s="1">
        <f t="shared" si="67"/>
        <v>5574760985.4019012</v>
      </c>
      <c r="O236" s="6">
        <f t="shared" si="68"/>
        <v>0.6151320906100094</v>
      </c>
      <c r="P236" s="1">
        <f t="shared" si="69"/>
        <v>0.38486790926281816</v>
      </c>
      <c r="Q236" s="1">
        <f t="shared" si="70"/>
        <v>1.2717011578728521E-10</v>
      </c>
      <c r="R236" s="1">
        <f t="shared" si="71"/>
        <v>0.99999999999999767</v>
      </c>
      <c r="S236" s="1">
        <f t="shared" si="76"/>
        <v>6201.2394047115349</v>
      </c>
    </row>
    <row r="237" spans="1:19">
      <c r="A237" s="1">
        <f t="shared" si="78"/>
        <v>93703.435383388249</v>
      </c>
      <c r="B237" s="1">
        <f t="shared" si="72"/>
        <v>6.5974867769936622E-6</v>
      </c>
      <c r="C237" s="1">
        <f t="shared" si="73"/>
        <v>4.2803560128793026E-4</v>
      </c>
      <c r="D237" s="1">
        <f t="shared" si="74"/>
        <v>-3.4723614615756112E-7</v>
      </c>
      <c r="E237">
        <f t="shared" si="75"/>
        <v>33.413215620213819</v>
      </c>
      <c r="F237" s="11">
        <f t="shared" si="59"/>
        <v>6093639556.4409294</v>
      </c>
      <c r="G237" s="13">
        <f t="shared" si="60"/>
        <v>1.0000000000000002</v>
      </c>
      <c r="H237" s="1">
        <f t="shared" si="62"/>
        <v>2335.254267147563</v>
      </c>
      <c r="I237" s="1">
        <f t="shared" si="63"/>
        <v>78061.767571846125</v>
      </c>
      <c r="J237" s="1">
        <f t="shared" si="64"/>
        <v>4.6356018905572496</v>
      </c>
      <c r="K237" s="1">
        <f t="shared" si="65"/>
        <v>1.9842026425561385E-3</v>
      </c>
      <c r="L237" s="1">
        <f t="shared" si="66"/>
        <v>46356018905.572495</v>
      </c>
      <c r="M237" s="1">
        <f t="shared" si="61"/>
        <v>19842026.425561387</v>
      </c>
      <c r="N237" s="1">
        <f t="shared" si="67"/>
        <v>6093639556.4409275</v>
      </c>
      <c r="O237" s="6">
        <f t="shared" si="68"/>
        <v>0.6088947409200498</v>
      </c>
      <c r="P237" s="1">
        <f t="shared" si="69"/>
        <v>0.39110525896360915</v>
      </c>
      <c r="Q237" s="1">
        <f t="shared" si="70"/>
        <v>1.163414726837023E-10</v>
      </c>
      <c r="R237" s="1">
        <f t="shared" si="71"/>
        <v>1.0000000000000004</v>
      </c>
      <c r="S237" s="1">
        <f t="shared" si="76"/>
        <v>6366.2928779771091</v>
      </c>
    </row>
    <row r="238" spans="1:19">
      <c r="A238" s="1">
        <f t="shared" si="78"/>
        <v>89018.263614218828</v>
      </c>
      <c r="B238" s="1">
        <f t="shared" si="72"/>
        <v>6.2676124381439782E-6</v>
      </c>
      <c r="C238" s="1">
        <f t="shared" si="73"/>
        <v>4.1701343887637029E-4</v>
      </c>
      <c r="D238" s="1">
        <f t="shared" si="74"/>
        <v>-3.2987433884968404E-7</v>
      </c>
      <c r="E238">
        <f t="shared" si="75"/>
        <v>34.026431424222814</v>
      </c>
      <c r="F238" s="11">
        <f t="shared" si="59"/>
        <v>6657830070.6373777</v>
      </c>
      <c r="G238" s="13">
        <f t="shared" si="60"/>
        <v>1.0000000000000051</v>
      </c>
      <c r="H238" s="1">
        <f t="shared" si="62"/>
        <v>2397.0042530391079</v>
      </c>
      <c r="I238" s="1">
        <f t="shared" si="63"/>
        <v>81595.527271029656</v>
      </c>
      <c r="J238" s="1">
        <f t="shared" si="64"/>
        <v>4.6367107425993179</v>
      </c>
      <c r="K238" s="1">
        <f t="shared" si="65"/>
        <v>1.9335706918463503E-3</v>
      </c>
      <c r="L238" s="1">
        <f t="shared" si="66"/>
        <v>46367107425.993179</v>
      </c>
      <c r="M238" s="1">
        <f t="shared" si="61"/>
        <v>19335706.918463502</v>
      </c>
      <c r="N238" s="1">
        <f t="shared" si="67"/>
        <v>6657830070.6373444</v>
      </c>
      <c r="O238" s="6">
        <f t="shared" si="68"/>
        <v>0.60266476722334028</v>
      </c>
      <c r="P238" s="1">
        <f t="shared" si="69"/>
        <v>0.397335232670182</v>
      </c>
      <c r="Q238" s="1">
        <f t="shared" si="70"/>
        <v>1.0648259154684822E-10</v>
      </c>
      <c r="R238" s="1">
        <f t="shared" si="71"/>
        <v>1.0000000000000049</v>
      </c>
      <c r="S238" s="1">
        <f t="shared" si="76"/>
        <v>6534.5615895315696</v>
      </c>
    </row>
    <row r="239" spans="1:19">
      <c r="A239" s="1">
        <f t="shared" si="78"/>
        <v>84567.350433507876</v>
      </c>
      <c r="B239" s="1">
        <f t="shared" si="72"/>
        <v>5.9542318162367786E-6</v>
      </c>
      <c r="C239" s="1">
        <f t="shared" si="73"/>
        <v>4.063502146353647E-4</v>
      </c>
      <c r="D239" s="1">
        <f t="shared" si="74"/>
        <v>-3.1338062190719954E-7</v>
      </c>
      <c r="E239">
        <f t="shared" si="75"/>
        <v>34.649229431058373</v>
      </c>
      <c r="F239" s="11">
        <f t="shared" si="59"/>
        <v>7270866563.8554497</v>
      </c>
      <c r="G239" s="13">
        <f t="shared" si="60"/>
        <v>1.0000000000000011</v>
      </c>
      <c r="H239" s="1">
        <f t="shared" si="62"/>
        <v>2459.9313936190301</v>
      </c>
      <c r="I239" s="1">
        <f t="shared" si="63"/>
        <v>85269.376471599942</v>
      </c>
      <c r="J239" s="1">
        <f t="shared" si="64"/>
        <v>4.6377918962698086</v>
      </c>
      <c r="K239" s="1">
        <f t="shared" si="65"/>
        <v>1.8845677324833914E-3</v>
      </c>
      <c r="L239" s="1">
        <f t="shared" si="66"/>
        <v>46377918962.698082</v>
      </c>
      <c r="M239" s="1">
        <f t="shared" si="61"/>
        <v>18845677.324833915</v>
      </c>
      <c r="N239" s="1">
        <f t="shared" si="67"/>
        <v>7270866563.855442</v>
      </c>
      <c r="O239" s="6">
        <f t="shared" si="68"/>
        <v>0.59644583058318135</v>
      </c>
      <c r="P239" s="1">
        <f t="shared" si="69"/>
        <v>0.40355416931931487</v>
      </c>
      <c r="Q239" s="1">
        <f t="shared" si="70"/>
        <v>9.7504608807464708E-11</v>
      </c>
      <c r="R239" s="1">
        <f t="shared" si="71"/>
        <v>1.0000000000000009</v>
      </c>
      <c r="S239" s="1">
        <f t="shared" si="76"/>
        <v>6706.0380476118571</v>
      </c>
    </row>
    <row r="240" spans="1:19">
      <c r="A240" s="1">
        <f t="shared" si="78"/>
        <v>80338.982911832485</v>
      </c>
      <c r="B240" s="1">
        <f t="shared" si="72"/>
        <v>5.6565202254249403E-6</v>
      </c>
      <c r="C240" s="1">
        <f t="shared" si="73"/>
        <v>3.9603473742103995E-4</v>
      </c>
      <c r="D240" s="1">
        <f t="shared" si="74"/>
        <v>-2.9771159081183834E-7</v>
      </c>
      <c r="E240">
        <f t="shared" si="75"/>
        <v>35.281560178999932</v>
      </c>
      <c r="F240" s="11">
        <f t="shared" si="59"/>
        <v>7936499654.446537</v>
      </c>
      <c r="G240" s="13">
        <f t="shared" si="60"/>
        <v>1</v>
      </c>
      <c r="H240" s="1">
        <f t="shared" si="62"/>
        <v>2524.03102761125</v>
      </c>
      <c r="I240" s="1">
        <f t="shared" si="63"/>
        <v>89087.03415450835</v>
      </c>
      <c r="J240" s="1">
        <f t="shared" si="64"/>
        <v>4.638845846125383</v>
      </c>
      <c r="K240" s="1">
        <f t="shared" si="65"/>
        <v>1.8371440966069479E-3</v>
      </c>
      <c r="L240" s="1">
        <f t="shared" si="66"/>
        <v>46388458461.25383</v>
      </c>
      <c r="M240" s="1">
        <f t="shared" si="61"/>
        <v>18371440.966069479</v>
      </c>
      <c r="N240" s="1">
        <f t="shared" si="67"/>
        <v>7936499654.446537</v>
      </c>
      <c r="O240" s="6">
        <f t="shared" si="68"/>
        <v>0.59024160330207509</v>
      </c>
      <c r="P240" s="1">
        <f t="shared" si="69"/>
        <v>0.40975839660859803</v>
      </c>
      <c r="Q240" s="1">
        <f t="shared" si="70"/>
        <v>8.9326911216181376E-11</v>
      </c>
      <c r="R240" s="1">
        <f t="shared" si="71"/>
        <v>1</v>
      </c>
      <c r="S240" s="1">
        <f t="shared" si="76"/>
        <v>6880.7095502406564</v>
      </c>
    </row>
    <row r="241" spans="1:19">
      <c r="A241" s="1">
        <f t="shared" si="78"/>
        <v>76322.033766240856</v>
      </c>
      <c r="B241" s="1">
        <f t="shared" si="72"/>
        <v>5.3736942141536927E-6</v>
      </c>
      <c r="C241" s="1">
        <f t="shared" si="73"/>
        <v>3.8605619448418691E-4</v>
      </c>
      <c r="D241" s="1">
        <f t="shared" si="74"/>
        <v>-2.8282601127124757E-7</v>
      </c>
      <c r="E241">
        <f t="shared" si="75"/>
        <v>35.923356807059356</v>
      </c>
      <c r="F241" s="11">
        <f t="shared" si="59"/>
        <v>8658701602.2177219</v>
      </c>
      <c r="G241" s="13">
        <f t="shared" si="60"/>
        <v>0.99999999999999667</v>
      </c>
      <c r="H241" s="1">
        <f t="shared" si="62"/>
        <v>2589.2964757141349</v>
      </c>
      <c r="I241" s="1">
        <f t="shared" si="63"/>
        <v>93052.144533147381</v>
      </c>
      <c r="J241" s="1">
        <f t="shared" si="64"/>
        <v>4.6398730794001137</v>
      </c>
      <c r="K241" s="1">
        <f t="shared" si="65"/>
        <v>1.7912517439228333E-3</v>
      </c>
      <c r="L241" s="1">
        <f t="shared" si="66"/>
        <v>46398730794.001137</v>
      </c>
      <c r="M241" s="1">
        <f t="shared" si="61"/>
        <v>17912517.439228334</v>
      </c>
      <c r="N241" s="1">
        <f t="shared" si="67"/>
        <v>8658701602.2177505</v>
      </c>
      <c r="O241" s="6">
        <f t="shared" si="68"/>
        <v>0.58405576192446862</v>
      </c>
      <c r="P241" s="1">
        <f t="shared" si="69"/>
        <v>0.41594423799365171</v>
      </c>
      <c r="Q241" s="1">
        <f t="shared" si="70"/>
        <v>8.1876363520648254E-11</v>
      </c>
      <c r="R241" s="1">
        <f t="shared" si="71"/>
        <v>0.99999999999999678</v>
      </c>
      <c r="S241" s="1">
        <f t="shared" si="76"/>
        <v>7058.5578963210182</v>
      </c>
    </row>
    <row r="242" spans="1:19">
      <c r="A242" s="1">
        <f t="shared" si="78"/>
        <v>72505.93207792881</v>
      </c>
      <c r="B242" s="1">
        <f t="shared" si="72"/>
        <v>5.1050095034460083E-6</v>
      </c>
      <c r="C242" s="1">
        <f t="shared" si="73"/>
        <v>3.7640413775283323E-4</v>
      </c>
      <c r="D242" s="1">
        <f t="shared" si="74"/>
        <v>-2.6868471070768447E-7</v>
      </c>
      <c r="E242">
        <f t="shared" si="75"/>
        <v>36.574534113976298</v>
      </c>
      <c r="F242" s="11">
        <f t="shared" si="59"/>
        <v>9441670230.8619576</v>
      </c>
      <c r="G242" s="13">
        <f t="shared" si="60"/>
        <v>0.99999999999999878</v>
      </c>
      <c r="H242" s="1">
        <f t="shared" si="62"/>
        <v>2655.7189350523363</v>
      </c>
      <c r="I242" s="1">
        <f t="shared" si="63"/>
        <v>97168.25732131851</v>
      </c>
      <c r="J242" s="1">
        <f t="shared" si="64"/>
        <v>4.6408740761803964</v>
      </c>
      <c r="K242" s="1">
        <f t="shared" si="65"/>
        <v>1.7468442050641586E-3</v>
      </c>
      <c r="L242" s="1">
        <f t="shared" si="66"/>
        <v>46408740761.803963</v>
      </c>
      <c r="M242" s="1">
        <f t="shared" si="61"/>
        <v>17468442.050641585</v>
      </c>
      <c r="N242" s="1">
        <f t="shared" si="67"/>
        <v>9441670230.861969</v>
      </c>
      <c r="O242" s="6">
        <f t="shared" si="68"/>
        <v>0.577891980117614</v>
      </c>
      <c r="P242" s="1">
        <f t="shared" si="69"/>
        <v>0.42210801980729851</v>
      </c>
      <c r="Q242" s="1">
        <f t="shared" si="70"/>
        <v>7.5086608901323347E-11</v>
      </c>
      <c r="R242" s="1">
        <f t="shared" si="71"/>
        <v>0.99999999999999911</v>
      </c>
      <c r="S242" s="1">
        <f t="shared" si="76"/>
        <v>7239.5590980176166</v>
      </c>
    </row>
    <row r="243" spans="1:19">
      <c r="A243" s="1">
        <f t="shared" si="78"/>
        <v>68880.635474032373</v>
      </c>
      <c r="B243" s="1">
        <f t="shared" si="72"/>
        <v>4.8497590282737074E-6</v>
      </c>
      <c r="C243" s="1">
        <f t="shared" si="73"/>
        <v>3.6706847054103524E-4</v>
      </c>
      <c r="D243" s="1">
        <f t="shared" si="74"/>
        <v>-2.5525047517230084E-7</v>
      </c>
      <c r="E243">
        <f t="shared" si="75"/>
        <v>37.234987627602955</v>
      </c>
      <c r="F243" s="11">
        <f t="shared" si="59"/>
        <v>10289831504.015961</v>
      </c>
      <c r="G243" s="13">
        <f t="shared" si="60"/>
        <v>0.99999999999999856</v>
      </c>
      <c r="H243" s="1">
        <f t="shared" si="62"/>
        <v>2723.2873748487973</v>
      </c>
      <c r="I243" s="1">
        <f t="shared" si="63"/>
        <v>101438.80669652998</v>
      </c>
      <c r="J243" s="1">
        <f t="shared" si="64"/>
        <v>4.6418493095819917</v>
      </c>
      <c r="K243" s="1">
        <f t="shared" si="65"/>
        <v>1.7038765265502223E-3</v>
      </c>
      <c r="L243" s="1">
        <f t="shared" si="66"/>
        <v>46418493095.819916</v>
      </c>
      <c r="M243" s="1">
        <f t="shared" si="61"/>
        <v>17038765.265502222</v>
      </c>
      <c r="N243" s="1">
        <f t="shared" si="67"/>
        <v>10289831504.015976</v>
      </c>
      <c r="O243" s="6">
        <f t="shared" si="68"/>
        <v>0.57175392145014392</v>
      </c>
      <c r="P243" s="1">
        <f t="shared" si="69"/>
        <v>0.42824607848095714</v>
      </c>
      <c r="Q243" s="1">
        <f t="shared" si="70"/>
        <v>6.8897435271249055E-11</v>
      </c>
      <c r="R243" s="1">
        <f t="shared" si="71"/>
        <v>0.99999999999999856</v>
      </c>
      <c r="S243" s="1">
        <f t="shared" si="76"/>
        <v>7423.6830964629726</v>
      </c>
    </row>
    <row r="244" spans="1:19">
      <c r="A244" s="1">
        <f t="shared" si="78"/>
        <v>65436.60370033075</v>
      </c>
      <c r="B244" s="1">
        <f t="shared" si="72"/>
        <v>4.6072710768600218E-6</v>
      </c>
      <c r="C244" s="1">
        <f t="shared" si="73"/>
        <v>3.5803943467030387E-4</v>
      </c>
      <c r="D244" s="1">
        <f t="shared" si="74"/>
        <v>-2.4248795141368563E-7</v>
      </c>
      <c r="E244">
        <f t="shared" si="75"/>
        <v>37.904592692053079</v>
      </c>
      <c r="F244" s="11">
        <f t="shared" ref="F244:F281" si="79">(E244/C244)^2</f>
        <v>11207840531.147226</v>
      </c>
      <c r="G244" s="13">
        <f t="shared" ref="G244:G281" si="80">(F244-$E$2/C244^2)/N244</f>
        <v>1.0000000000000018</v>
      </c>
      <c r="H244" s="1">
        <f t="shared" si="62"/>
        <v>2791.9884341394895</v>
      </c>
      <c r="I244" s="1">
        <f t="shared" si="63"/>
        <v>105867.08898967237</v>
      </c>
      <c r="J244" s="1">
        <f t="shared" si="64"/>
        <v>4.6427992459291065</v>
      </c>
      <c r="K244" s="1">
        <f t="shared" si="65"/>
        <v>1.6623052173001703E-3</v>
      </c>
      <c r="L244" s="1">
        <f t="shared" si="66"/>
        <v>46427992459.291061</v>
      </c>
      <c r="M244" s="1">
        <f t="shared" si="61"/>
        <v>16623052.173001703</v>
      </c>
      <c r="N244" s="1">
        <f t="shared" si="67"/>
        <v>11207840531.147207</v>
      </c>
      <c r="O244" s="6">
        <f t="shared" si="68"/>
        <v>0.56564523208895368</v>
      </c>
      <c r="P244" s="1">
        <f t="shared" si="69"/>
        <v>0.43435476784779409</v>
      </c>
      <c r="Q244" s="1">
        <f t="shared" si="70"/>
        <v>6.3254201202257321E-11</v>
      </c>
      <c r="R244" s="1">
        <f t="shared" si="71"/>
        <v>1.000000000000002</v>
      </c>
      <c r="S244" s="1">
        <f t="shared" si="76"/>
        <v>7610.8934830301087</v>
      </c>
    </row>
    <row r="245" spans="1:19">
      <c r="A245" s="1">
        <f t="shared" si="78"/>
        <v>62164.773515314213</v>
      </c>
      <c r="B245" s="1">
        <f t="shared" si="72"/>
        <v>4.376907523017021E-6</v>
      </c>
      <c r="C245" s="1">
        <f t="shared" si="73"/>
        <v>3.4930759799079109E-4</v>
      </c>
      <c r="D245" s="1">
        <f t="shared" si="74"/>
        <v>-2.3036355384300084E-7</v>
      </c>
      <c r="E245">
        <f t="shared" si="75"/>
        <v>38.583203580650974</v>
      </c>
      <c r="F245" s="11">
        <f t="shared" si="79"/>
        <v>12200580767.205059</v>
      </c>
      <c r="G245" s="13">
        <f t="shared" si="80"/>
        <v>1.0000000000000042</v>
      </c>
      <c r="H245" s="1">
        <f t="shared" si="62"/>
        <v>2861.8063224274993</v>
      </c>
      <c r="I245" s="1">
        <f t="shared" si="63"/>
        <v>110456.23915019471</v>
      </c>
      <c r="J245" s="1">
        <f t="shared" si="64"/>
        <v>4.6437243449353769</v>
      </c>
      <c r="K245" s="1">
        <f t="shared" si="65"/>
        <v>1.6220881966607361E-3</v>
      </c>
      <c r="L245" s="1">
        <f t="shared" si="66"/>
        <v>46437243449.353767</v>
      </c>
      <c r="M245" s="1">
        <f t="shared" si="61"/>
        <v>16220881.966607362</v>
      </c>
      <c r="N245" s="1">
        <f t="shared" si="67"/>
        <v>12200580767.205008</v>
      </c>
      <c r="O245" s="6">
        <f t="shared" si="68"/>
        <v>0.55956953343564486</v>
      </c>
      <c r="P245" s="1">
        <f t="shared" si="69"/>
        <v>0.44043046650625173</v>
      </c>
      <c r="Q245" s="1">
        <f t="shared" si="70"/>
        <v>5.8107315834146929E-11</v>
      </c>
      <c r="R245" s="1">
        <f t="shared" si="71"/>
        <v>1.000000000000004</v>
      </c>
      <c r="S245" s="1">
        <f t="shared" si="76"/>
        <v>7801.1472286149356</v>
      </c>
    </row>
    <row r="246" spans="1:19">
      <c r="A246" s="1">
        <f t="shared" si="78"/>
        <v>59056.534839548498</v>
      </c>
      <c r="B246" s="1">
        <f t="shared" si="72"/>
        <v>4.1580621468661697E-6</v>
      </c>
      <c r="C246" s="1">
        <f t="shared" si="73"/>
        <v>3.4086384229007867E-4</v>
      </c>
      <c r="D246" s="1">
        <f t="shared" si="74"/>
        <v>-2.1884537615085126E-7</v>
      </c>
      <c r="E246">
        <f t="shared" si="75"/>
        <v>39.270652643359824</v>
      </c>
      <c r="F246" s="11">
        <f t="shared" si="79"/>
        <v>13273161160.001318</v>
      </c>
      <c r="G246" s="13">
        <f t="shared" si="80"/>
        <v>1.0000000000000062</v>
      </c>
      <c r="H246" s="1">
        <f t="shared" si="62"/>
        <v>2932.7227242453882</v>
      </c>
      <c r="I246" s="1">
        <f t="shared" si="63"/>
        <v>115209.20605577159</v>
      </c>
      <c r="J246" s="1">
        <f t="shared" si="64"/>
        <v>4.6446250598865788</v>
      </c>
      <c r="K246" s="1">
        <f t="shared" si="65"/>
        <v>1.583184743909726E-3</v>
      </c>
      <c r="L246" s="1">
        <f t="shared" si="66"/>
        <v>46446250598.865784</v>
      </c>
      <c r="M246" s="1">
        <f t="shared" si="61"/>
        <v>15831847.439097259</v>
      </c>
      <c r="N246" s="1">
        <f t="shared" si="67"/>
        <v>13273161160.001236</v>
      </c>
      <c r="O246" s="6">
        <f t="shared" si="68"/>
        <v>0.55353041472470954</v>
      </c>
      <c r="P246" s="1">
        <f t="shared" si="69"/>
        <v>0.44646958522188479</v>
      </c>
      <c r="Q246" s="1">
        <f t="shared" si="70"/>
        <v>5.3411767660623659E-11</v>
      </c>
      <c r="R246" s="1">
        <f t="shared" si="71"/>
        <v>1.000000000000006</v>
      </c>
      <c r="S246" s="1">
        <f t="shared" si="76"/>
        <v>7994.3944235686831</v>
      </c>
    </row>
    <row r="247" spans="1:19">
      <c r="A247" s="1">
        <f t="shared" si="78"/>
        <v>56103.708097571071</v>
      </c>
      <c r="B247" s="1">
        <f t="shared" si="72"/>
        <v>3.9501590395228608E-6</v>
      </c>
      <c r="C247" s="1">
        <f t="shared" si="73"/>
        <v>3.3269935157812446E-4</v>
      </c>
      <c r="D247" s="1">
        <f t="shared" si="74"/>
        <v>-2.0790310734330891E-7</v>
      </c>
      <c r="E247">
        <f t="shared" si="75"/>
        <v>39.966749497984488</v>
      </c>
      <c r="F247" s="11">
        <f t="shared" si="79"/>
        <v>14430910992.275948</v>
      </c>
      <c r="G247" s="13">
        <f t="shared" si="80"/>
        <v>0.99999999999999922</v>
      </c>
      <c r="H247" s="1">
        <f t="shared" si="62"/>
        <v>3004.7167086638578</v>
      </c>
      <c r="I247" s="1">
        <f t="shared" si="63"/>
        <v>120128.72675707488</v>
      </c>
      <c r="J247" s="1">
        <f t="shared" si="64"/>
        <v>4.6455018378248205</v>
      </c>
      <c r="K247" s="1">
        <f t="shared" si="65"/>
        <v>1.5455554491993035E-3</v>
      </c>
      <c r="L247" s="1">
        <f t="shared" si="66"/>
        <v>46455018378.248207</v>
      </c>
      <c r="M247" s="1">
        <f t="shared" si="61"/>
        <v>15455554.491993034</v>
      </c>
      <c r="N247" s="1">
        <f t="shared" si="67"/>
        <v>14430910992.275959</v>
      </c>
      <c r="O247" s="6">
        <f t="shared" si="68"/>
        <v>0.54753142560627888</v>
      </c>
      <c r="P247" s="1">
        <f t="shared" si="69"/>
        <v>0.45246857434459353</v>
      </c>
      <c r="Q247" s="1">
        <f t="shared" si="70"/>
        <v>4.9126697571584817E-11</v>
      </c>
      <c r="R247" s="1">
        <f t="shared" si="71"/>
        <v>0.99999999999999911</v>
      </c>
      <c r="S247" s="1">
        <f t="shared" si="76"/>
        <v>8190.578031109013</v>
      </c>
    </row>
    <row r="248" spans="1:19">
      <c r="A248" s="1">
        <f t="shared" si="78"/>
        <v>53298.522692692517</v>
      </c>
      <c r="B248" s="1">
        <f t="shared" si="72"/>
        <v>3.7526510875467181E-6</v>
      </c>
      <c r="C248" s="1">
        <f t="shared" si="73"/>
        <v>3.2480560073763401E-4</v>
      </c>
      <c r="D248" s="1">
        <f t="shared" si="74"/>
        <v>-1.9750795197614274E-7</v>
      </c>
      <c r="E248">
        <f t="shared" si="75"/>
        <v>40.671280275015597</v>
      </c>
      <c r="F248" s="11">
        <f t="shared" si="79"/>
        <v>15679372162.057318</v>
      </c>
      <c r="G248" s="13">
        <f t="shared" si="80"/>
        <v>1.0000000000000029</v>
      </c>
      <c r="H248" s="1">
        <f t="shared" si="62"/>
        <v>3077.7646448490991</v>
      </c>
      <c r="I248" s="1">
        <f t="shared" si="63"/>
        <v>125217.29977146638</v>
      </c>
      <c r="J248" s="1">
        <f t="shared" si="64"/>
        <v>4.6463551197339523</v>
      </c>
      <c r="K248" s="1">
        <f t="shared" si="65"/>
        <v>1.5091621659055678E-3</v>
      </c>
      <c r="L248" s="1">
        <f t="shared" si="66"/>
        <v>46463551197.339523</v>
      </c>
      <c r="M248" s="1">
        <f t="shared" si="61"/>
        <v>15091621.659055678</v>
      </c>
      <c r="N248" s="1">
        <f t="shared" si="67"/>
        <v>15679372162.057274</v>
      </c>
      <c r="O248" s="6">
        <f t="shared" si="68"/>
        <v>0.54157606873709474</v>
      </c>
      <c r="P248" s="1">
        <f t="shared" si="69"/>
        <v>0.45842393121769298</v>
      </c>
      <c r="Q248" s="1">
        <f t="shared" si="70"/>
        <v>4.5215011970669387E-11</v>
      </c>
      <c r="R248" s="1">
        <f t="shared" si="71"/>
        <v>1.0000000000000027</v>
      </c>
      <c r="S248" s="1">
        <f t="shared" si="76"/>
        <v>8389.6336572137952</v>
      </c>
    </row>
    <row r="249" spans="1:19">
      <c r="A249" s="1">
        <f t="shared" si="78"/>
        <v>50633.596558057892</v>
      </c>
      <c r="B249" s="1">
        <f t="shared" si="72"/>
        <v>3.565018533169382E-6</v>
      </c>
      <c r="C249" s="1">
        <f t="shared" si="73"/>
        <v>3.1717434452983628E-4</v>
      </c>
      <c r="D249" s="1">
        <f t="shared" si="74"/>
        <v>-1.8763255437733607E-7</v>
      </c>
      <c r="E249">
        <f t="shared" si="75"/>
        <v>41.384006926495331</v>
      </c>
      <c r="F249" s="11">
        <f t="shared" si="79"/>
        <v>17024288645.995251</v>
      </c>
      <c r="G249" s="13">
        <f t="shared" si="80"/>
        <v>1.0000000000000042</v>
      </c>
      <c r="H249" s="1">
        <f t="shared" si="62"/>
        <v>3151.8401248289833</v>
      </c>
      <c r="I249" s="1">
        <f t="shared" si="63"/>
        <v>130477.15756405478</v>
      </c>
      <c r="J249" s="1">
        <f t="shared" si="64"/>
        <v>4.6471853407258328</v>
      </c>
      <c r="K249" s="1">
        <f t="shared" si="65"/>
        <v>1.4739679643533798E-3</v>
      </c>
      <c r="L249" s="1">
        <f t="shared" si="66"/>
        <v>46471853407.258324</v>
      </c>
      <c r="M249" s="1">
        <f t="shared" si="61"/>
        <v>14739679.643533798</v>
      </c>
      <c r="N249" s="1">
        <f t="shared" si="67"/>
        <v>17024288645.995178</v>
      </c>
      <c r="O249" s="6">
        <f t="shared" si="68"/>
        <v>0.53566779240391504</v>
      </c>
      <c r="P249" s="1">
        <f t="shared" si="69"/>
        <v>0.46433220755444604</v>
      </c>
      <c r="Q249" s="1">
        <f t="shared" si="70"/>
        <v>4.1643032184300568E-11</v>
      </c>
      <c r="R249" s="1">
        <f t="shared" si="71"/>
        <v>1.0000000000000042</v>
      </c>
      <c r="S249" s="1">
        <f t="shared" si="76"/>
        <v>8591.4893401589798</v>
      </c>
    </row>
    <row r="250" spans="1:19">
      <c r="A250" s="1">
        <f t="shared" si="78"/>
        <v>48101.916730154997</v>
      </c>
      <c r="B250" s="1">
        <f t="shared" si="72"/>
        <v>3.3867676065109128E-6</v>
      </c>
      <c r="C250" s="1">
        <f t="shared" si="73"/>
        <v>3.09797606946348E-4</v>
      </c>
      <c r="D250" s="1">
        <f t="shared" si="74"/>
        <v>-1.7825092665846914E-7</v>
      </c>
      <c r="E250">
        <f t="shared" si="75"/>
        <v>42.104666609722685</v>
      </c>
      <c r="F250" s="11">
        <f t="shared" si="79"/>
        <v>18471592896.588253</v>
      </c>
      <c r="G250" s="13">
        <f t="shared" si="80"/>
        <v>1.0000000000000004</v>
      </c>
      <c r="H250" s="1">
        <f t="shared" si="62"/>
        <v>3226.9138946776438</v>
      </c>
      <c r="I250" s="1">
        <f t="shared" si="63"/>
        <v>135910.23838029365</v>
      </c>
      <c r="J250" s="1">
        <f t="shared" si="64"/>
        <v>4.6479929302270664</v>
      </c>
      <c r="K250" s="1">
        <f t="shared" si="65"/>
        <v>1.4399370868878891E-3</v>
      </c>
      <c r="L250" s="1">
        <f t="shared" si="66"/>
        <v>46479929302.270668</v>
      </c>
      <c r="M250" s="1">
        <f t="shared" si="61"/>
        <v>14399370.868878892</v>
      </c>
      <c r="N250" s="1">
        <f t="shared" si="67"/>
        <v>18471592896.588245</v>
      </c>
      <c r="O250" s="6">
        <f t="shared" si="68"/>
        <v>0.5298099832044233</v>
      </c>
      <c r="P250" s="1">
        <f t="shared" si="69"/>
        <v>0.47019001675719724</v>
      </c>
      <c r="Q250" s="1">
        <f t="shared" si="70"/>
        <v>3.8380176737813647E-11</v>
      </c>
      <c r="R250" s="1">
        <f t="shared" si="71"/>
        <v>1.0000000000000007</v>
      </c>
      <c r="S250" s="1">
        <f t="shared" si="76"/>
        <v>8796.06536299658</v>
      </c>
    </row>
    <row r="251" spans="1:19">
      <c r="A251" s="1">
        <f t="shared" si="78"/>
        <v>45696.820893647244</v>
      </c>
      <c r="B251" s="1">
        <f t="shared" si="72"/>
        <v>3.217429226185367E-6</v>
      </c>
      <c r="C251" s="1">
        <f t="shared" si="73"/>
        <v>3.0266767089851047E-4</v>
      </c>
      <c r="D251" s="1">
        <f t="shared" si="74"/>
        <v>-1.6933838032554579E-7</v>
      </c>
      <c r="E251">
        <f t="shared" si="75"/>
        <v>42.832971156960198</v>
      </c>
      <c r="F251" s="11">
        <f t="shared" si="79"/>
        <v>20027388936.408382</v>
      </c>
      <c r="G251" s="13">
        <f t="shared" si="80"/>
        <v>0.99999999999999711</v>
      </c>
      <c r="H251" s="1">
        <f t="shared" si="62"/>
        <v>3302.9537953669214</v>
      </c>
      <c r="I251" s="1">
        <f t="shared" si="63"/>
        <v>141518.15762088072</v>
      </c>
      <c r="J251" s="1">
        <f t="shared" si="64"/>
        <v>4.6487783121657689</v>
      </c>
      <c r="K251" s="1">
        <f t="shared" si="65"/>
        <v>1.407034904266722E-3</v>
      </c>
      <c r="L251" s="1">
        <f t="shared" si="66"/>
        <v>46487783121.657692</v>
      </c>
      <c r="M251" s="1">
        <f t="shared" si="61"/>
        <v>14070349.042667219</v>
      </c>
      <c r="N251" s="1">
        <f t="shared" si="67"/>
        <v>20027388936.40844</v>
      </c>
      <c r="O251" s="6">
        <f t="shared" si="68"/>
        <v>0.5240059588111291</v>
      </c>
      <c r="P251" s="1">
        <f t="shared" si="69"/>
        <v>0.47599404115346927</v>
      </c>
      <c r="Q251" s="1">
        <f t="shared" si="70"/>
        <v>3.5398673399266218E-11</v>
      </c>
      <c r="R251" s="1">
        <f t="shared" si="71"/>
        <v>0.999999999999997</v>
      </c>
      <c r="S251" s="1">
        <f t="shared" si="76"/>
        <v>9003.2740923748606</v>
      </c>
    </row>
    <row r="252" spans="1:19">
      <c r="A252" s="1">
        <f t="shared" ref="A252:A280" si="81">A251*0.95</f>
        <v>43411.979848964882</v>
      </c>
      <c r="B252" s="1">
        <f t="shared" si="72"/>
        <v>3.0565577648760987E-6</v>
      </c>
      <c r="C252" s="1">
        <f t="shared" si="73"/>
        <v>2.9577706823627253E-4</v>
      </c>
      <c r="D252" s="1">
        <f t="shared" si="74"/>
        <v>-1.6087146130926839E-7</v>
      </c>
      <c r="E252">
        <f t="shared" si="75"/>
        <v>43.568606642536054</v>
      </c>
      <c r="F252" s="11">
        <f t="shared" si="79"/>
        <v>21697931931.276814</v>
      </c>
      <c r="G252" s="13">
        <f t="shared" si="80"/>
        <v>0.99999999999999878</v>
      </c>
      <c r="H252" s="1">
        <f t="shared" si="62"/>
        <v>3379.9247145596169</v>
      </c>
      <c r="I252" s="1">
        <f t="shared" si="63"/>
        <v>147302.17897667651</v>
      </c>
      <c r="J252" s="1">
        <f t="shared" si="64"/>
        <v>4.6495419051578253</v>
      </c>
      <c r="K252" s="1">
        <f t="shared" si="65"/>
        <v>1.3752278733492748E-3</v>
      </c>
      <c r="L252" s="1">
        <f t="shared" si="66"/>
        <v>46495419051.578255</v>
      </c>
      <c r="M252" s="1">
        <f t="shared" si="61"/>
        <v>13752278.733492747</v>
      </c>
      <c r="N252" s="1">
        <f t="shared" si="67"/>
        <v>21697931931.27684</v>
      </c>
      <c r="O252" s="6">
        <f t="shared" si="68"/>
        <v>0.51825896084441103</v>
      </c>
      <c r="P252" s="1">
        <f t="shared" si="69"/>
        <v>0.4817410391229146</v>
      </c>
      <c r="Q252" s="1">
        <f t="shared" si="70"/>
        <v>3.267329818553272E-11</v>
      </c>
      <c r="R252" s="1">
        <f t="shared" si="71"/>
        <v>0.999999999999999</v>
      </c>
      <c r="S252" s="1">
        <f t="shared" si="76"/>
        <v>9213.0198471749554</v>
      </c>
    </row>
    <row r="253" spans="1:19">
      <c r="A253" s="1">
        <f t="shared" si="81"/>
        <v>41241.380856516633</v>
      </c>
      <c r="B253" s="1">
        <f t="shared" si="72"/>
        <v>2.9037298766322934E-6</v>
      </c>
      <c r="C253" s="1">
        <f t="shared" si="73"/>
        <v>2.8911857008936872E-4</v>
      </c>
      <c r="D253" s="1">
        <f t="shared" si="74"/>
        <v>-1.5282788824380529E-7</v>
      </c>
      <c r="E253">
        <f t="shared" si="75"/>
        <v>44.31123305883682</v>
      </c>
      <c r="F253" s="11">
        <f t="shared" si="79"/>
        <v>23489604050.530811</v>
      </c>
      <c r="G253" s="13">
        <f t="shared" si="80"/>
        <v>0.99999999999999289</v>
      </c>
      <c r="H253" s="1">
        <f t="shared" si="62"/>
        <v>3457.7885506312946</v>
      </c>
      <c r="I253" s="1">
        <f t="shared" si="63"/>
        <v>153263.18556826026</v>
      </c>
      <c r="J253" s="1">
        <f t="shared" si="64"/>
        <v>4.6502841226921063</v>
      </c>
      <c r="K253" s="1">
        <f t="shared" si="65"/>
        <v>1.3444834960620363E-3</v>
      </c>
      <c r="L253" s="1">
        <f t="shared" si="66"/>
        <v>46502841226.921066</v>
      </c>
      <c r="M253" s="1">
        <f t="shared" si="61"/>
        <v>13444834.960620364</v>
      </c>
      <c r="N253" s="1">
        <f t="shared" si="67"/>
        <v>23489604050.530979</v>
      </c>
      <c r="O253" s="6">
        <f t="shared" si="68"/>
        <v>0.51257214788132188</v>
      </c>
      <c r="P253" s="1">
        <f t="shared" si="69"/>
        <v>0.48742785208849004</v>
      </c>
      <c r="Q253" s="1">
        <f t="shared" si="70"/>
        <v>3.0181138791225149E-11</v>
      </c>
      <c r="R253" s="1">
        <f t="shared" si="71"/>
        <v>0.99999999999999312</v>
      </c>
      <c r="S253" s="1">
        <f t="shared" si="76"/>
        <v>9425.198800470278</v>
      </c>
    </row>
    <row r="254" spans="1:19">
      <c r="A254" s="1">
        <f t="shared" si="81"/>
        <v>39179.311813690802</v>
      </c>
      <c r="B254" s="1">
        <f t="shared" si="72"/>
        <v>2.758543382800679E-6</v>
      </c>
      <c r="C254" s="1">
        <f t="shared" si="73"/>
        <v>2.8268517752420066E-4</v>
      </c>
      <c r="D254" s="1">
        <f t="shared" si="74"/>
        <v>-1.4518649383161433E-7</v>
      </c>
      <c r="E254">
        <f t="shared" si="75"/>
        <v>45.060484112637234</v>
      </c>
      <c r="F254" s="11">
        <f t="shared" si="79"/>
        <v>25408886456.61628</v>
      </c>
      <c r="G254" s="13">
        <f t="shared" si="80"/>
        <v>0.99999999999999345</v>
      </c>
      <c r="H254" s="1">
        <f t="shared" si="62"/>
        <v>3536.5041902025091</v>
      </c>
      <c r="I254" s="1">
        <f t="shared" si="63"/>
        <v>159401.65136100832</v>
      </c>
      <c r="J254" s="1">
        <f t="shared" si="64"/>
        <v>4.6510053733139962</v>
      </c>
      <c r="K254" s="1">
        <f t="shared" si="65"/>
        <v>1.3147702796212782E-3</v>
      </c>
      <c r="L254" s="1">
        <f t="shared" si="66"/>
        <v>46510053733.139961</v>
      </c>
      <c r="M254" s="1">
        <f t="shared" si="61"/>
        <v>13147702.796212781</v>
      </c>
      <c r="N254" s="1">
        <f t="shared" si="67"/>
        <v>25408886456.616447</v>
      </c>
      <c r="O254" s="6">
        <f t="shared" si="68"/>
        <v>0.5069485886272439</v>
      </c>
      <c r="P254" s="1">
        <f t="shared" si="69"/>
        <v>0.4930514113448482</v>
      </c>
      <c r="Q254" s="1">
        <f t="shared" si="70"/>
        <v>2.7901380141568227E-11</v>
      </c>
      <c r="R254" s="1">
        <f t="shared" si="71"/>
        <v>0.99999999999999345</v>
      </c>
      <c r="S254" s="1">
        <f t="shared" si="76"/>
        <v>9639.6989183018377</v>
      </c>
    </row>
    <row r="255" spans="1:19">
      <c r="A255" s="1">
        <f t="shared" si="81"/>
        <v>37220.346223006258</v>
      </c>
      <c r="B255" s="1">
        <f t="shared" si="72"/>
        <v>2.6206162136606448E-6</v>
      </c>
      <c r="C255" s="1">
        <f t="shared" si="73"/>
        <v>2.764701125104651E-4</v>
      </c>
      <c r="D255" s="1">
        <f t="shared" si="74"/>
        <v>-1.3792716914003421E-7</v>
      </c>
      <c r="E255">
        <f t="shared" si="75"/>
        <v>45.8159671529977</v>
      </c>
      <c r="F255" s="11">
        <f t="shared" si="79"/>
        <v>27462327308.674278</v>
      </c>
      <c r="G255" s="13">
        <f t="shared" si="80"/>
        <v>1.000000000000006</v>
      </c>
      <c r="H255" s="1">
        <f t="shared" si="62"/>
        <v>3616.0275004396631</v>
      </c>
      <c r="I255" s="1">
        <f t="shared" si="63"/>
        <v>165717.61315163248</v>
      </c>
      <c r="J255" s="1">
        <f t="shared" si="64"/>
        <v>4.6517060608065757</v>
      </c>
      <c r="K255" s="1">
        <f t="shared" si="65"/>
        <v>1.2860576979968064E-3</v>
      </c>
      <c r="L255" s="1">
        <f t="shared" si="66"/>
        <v>46517060608.065758</v>
      </c>
      <c r="M255" s="1">
        <f t="shared" si="61"/>
        <v>12860576.979968064</v>
      </c>
      <c r="N255" s="1">
        <f t="shared" si="67"/>
        <v>27462327308.674114</v>
      </c>
      <c r="O255" s="6">
        <f t="shared" si="68"/>
        <v>0.50139125527769735</v>
      </c>
      <c r="P255" s="1">
        <f t="shared" si="69"/>
        <v>0.49860874469649352</v>
      </c>
      <c r="Q255" s="1">
        <f t="shared" si="70"/>
        <v>2.5815109988004433E-11</v>
      </c>
      <c r="R255" s="1">
        <f t="shared" si="71"/>
        <v>1.000000000000006</v>
      </c>
      <c r="S255" s="1">
        <f t="shared" si="76"/>
        <v>9856.3999386980831</v>
      </c>
    </row>
    <row r="256" spans="1:19">
      <c r="A256" s="1">
        <f t="shared" si="81"/>
        <v>35359.328911855941</v>
      </c>
      <c r="B256" s="1">
        <f t="shared" si="72"/>
        <v>2.489585402977612E-6</v>
      </c>
      <c r="C256" s="1">
        <f t="shared" si="73"/>
        <v>2.7046680919218062E-4</v>
      </c>
      <c r="D256" s="1">
        <f t="shared" si="74"/>
        <v>-1.3103081068303281E-7</v>
      </c>
      <c r="E256">
        <f t="shared" si="75"/>
        <v>46.577263241559081</v>
      </c>
      <c r="F256" s="11">
        <f t="shared" si="79"/>
        <v>29656505715.814285</v>
      </c>
      <c r="G256" s="13">
        <f t="shared" si="80"/>
        <v>1.0000000000000058</v>
      </c>
      <c r="H256" s="1">
        <f t="shared" si="62"/>
        <v>3696.3113373384326</v>
      </c>
      <c r="I256" s="1">
        <f t="shared" si="63"/>
        <v>172210.64344521251</v>
      </c>
      <c r="J256" s="1">
        <f t="shared" si="64"/>
        <v>4.6523865843687284</v>
      </c>
      <c r="K256" s="1">
        <f t="shared" si="65"/>
        <v>1.2583161546027178E-3</v>
      </c>
      <c r="L256" s="1">
        <f t="shared" si="66"/>
        <v>46523865843.687286</v>
      </c>
      <c r="M256" s="1">
        <f t="shared" si="61"/>
        <v>12583161.546027178</v>
      </c>
      <c r="N256" s="1">
        <f t="shared" si="67"/>
        <v>29656505715.814114</v>
      </c>
      <c r="O256" s="6">
        <f t="shared" si="68"/>
        <v>0.49590301709796514</v>
      </c>
      <c r="P256" s="1">
        <f t="shared" si="69"/>
        <v>0.50409698287813576</v>
      </c>
      <c r="Q256" s="1">
        <f t="shared" si="70"/>
        <v>2.3905142662237559E-11</v>
      </c>
      <c r="R256" s="1">
        <f t="shared" si="71"/>
        <v>1.000000000000006</v>
      </c>
      <c r="S256" s="1">
        <f t="shared" si="76"/>
        <v>10075.173394247229</v>
      </c>
    </row>
    <row r="257" spans="1:19">
      <c r="A257" s="1">
        <f t="shared" si="81"/>
        <v>33591.362466263141</v>
      </c>
      <c r="B257" s="1">
        <f t="shared" si="72"/>
        <v>2.3651061328287313E-6</v>
      </c>
      <c r="C257" s="1">
        <f t="shared" si="73"/>
        <v>2.6466890545833908E-4</v>
      </c>
      <c r="D257" s="1">
        <f t="shared" si="74"/>
        <v>-1.2447927014888066E-7</v>
      </c>
      <c r="E257">
        <f t="shared" si="75"/>
        <v>47.343927375464638</v>
      </c>
      <c r="F257" s="11">
        <f t="shared" si="79"/>
        <v>31997991635.413517</v>
      </c>
      <c r="G257" s="13">
        <f t="shared" si="80"/>
        <v>0.99999999999999123</v>
      </c>
      <c r="H257" s="1">
        <f t="shared" si="62"/>
        <v>3777.3055711370962</v>
      </c>
      <c r="I257" s="1">
        <f t="shared" si="63"/>
        <v>178879.82456222893</v>
      </c>
      <c r="J257" s="1">
        <f t="shared" si="64"/>
        <v>4.6530473387894071</v>
      </c>
      <c r="K257" s="1">
        <f t="shared" si="65"/>
        <v>1.2315169462032299E-3</v>
      </c>
      <c r="L257" s="1">
        <f t="shared" si="66"/>
        <v>46530473387.894073</v>
      </c>
      <c r="M257" s="1">
        <f t="shared" si="61"/>
        <v>12315169.462032299</v>
      </c>
      <c r="N257" s="1">
        <f t="shared" si="67"/>
        <v>31997991635.413799</v>
      </c>
      <c r="O257" s="6">
        <f t="shared" si="68"/>
        <v>0.49048663424828665</v>
      </c>
      <c r="P257" s="1">
        <f t="shared" si="69"/>
        <v>0.50951336572954853</v>
      </c>
      <c r="Q257" s="1">
        <f t="shared" si="70"/>
        <v>2.2155859282598752E-11</v>
      </c>
      <c r="R257" s="1">
        <f t="shared" si="71"/>
        <v>0.99999999999999101</v>
      </c>
      <c r="S257" s="1">
        <f t="shared" si="76"/>
        <v>10295.882681348588</v>
      </c>
    </row>
    <row r="258" spans="1:19">
      <c r="A258" s="1">
        <f t="shared" si="81"/>
        <v>31911.794342949983</v>
      </c>
      <c r="B258" s="1">
        <f t="shared" si="72"/>
        <v>2.2468508261872948E-6</v>
      </c>
      <c r="C258" s="1">
        <f t="shared" si="73"/>
        <v>2.5907023480894358E-4</v>
      </c>
      <c r="D258" s="1">
        <f t="shared" si="74"/>
        <v>-1.1825530664143653E-7</v>
      </c>
      <c r="E258">
        <f t="shared" si="75"/>
        <v>48.115488872326978</v>
      </c>
      <c r="F258" s="11">
        <f t="shared" si="79"/>
        <v>34493301779.812149</v>
      </c>
      <c r="G258" s="13">
        <f t="shared" si="80"/>
        <v>1.0000000000000089</v>
      </c>
      <c r="H258" s="1">
        <f t="shared" si="62"/>
        <v>3858.9571299167951</v>
      </c>
      <c r="I258" s="1">
        <f t="shared" si="63"/>
        <v>185723.72433216992</v>
      </c>
      <c r="J258" s="1">
        <f t="shared" si="64"/>
        <v>4.6536887146172496</v>
      </c>
      <c r="K258" s="1">
        <f t="shared" si="65"/>
        <v>1.2056322280236218E-3</v>
      </c>
      <c r="L258" s="1">
        <f t="shared" si="66"/>
        <v>46536887146.172501</v>
      </c>
      <c r="M258" s="1">
        <f t="shared" si="61"/>
        <v>12056322.280236218</v>
      </c>
      <c r="N258" s="1">
        <f t="shared" si="67"/>
        <v>34493301779.811844</v>
      </c>
      <c r="O258" s="6">
        <f t="shared" si="68"/>
        <v>0.48514475188227035</v>
      </c>
      <c r="P258" s="1">
        <f t="shared" si="69"/>
        <v>0.51485524809718541</v>
      </c>
      <c r="Q258" s="1">
        <f t="shared" si="70"/>
        <v>2.0553062867844343E-11</v>
      </c>
      <c r="R258" s="1">
        <f t="shared" si="71"/>
        <v>1.0000000000000089</v>
      </c>
      <c r="S258" s="1">
        <f t="shared" si="76"/>
        <v>10518.383179023267</v>
      </c>
    </row>
    <row r="259" spans="1:19">
      <c r="A259" s="1">
        <f t="shared" si="81"/>
        <v>30316.204625802482</v>
      </c>
      <c r="B259" s="1">
        <f t="shared" si="72"/>
        <v>2.1345082848779298E-6</v>
      </c>
      <c r="C259" s="1">
        <f t="shared" si="73"/>
        <v>2.5366481851268392E-4</v>
      </c>
      <c r="D259" s="1">
        <f t="shared" si="74"/>
        <v>-1.1234254130936504E-7</v>
      </c>
      <c r="E259">
        <f t="shared" si="75"/>
        <v>48.89145192562556</v>
      </c>
      <c r="F259" s="11">
        <f t="shared" si="79"/>
        <v>37148851670.653015</v>
      </c>
      <c r="G259" s="13">
        <f t="shared" si="80"/>
        <v>1.0000000000000036</v>
      </c>
      <c r="H259" s="1">
        <f t="shared" si="62"/>
        <v>3941.210062330726</v>
      </c>
      <c r="I259" s="1">
        <f t="shared" si="63"/>
        <v>192740.3737431597</v>
      </c>
      <c r="J259" s="1">
        <f t="shared" si="64"/>
        <v>4.6543110983247074</v>
      </c>
      <c r="K259" s="1">
        <f t="shared" si="65"/>
        <v>1.1806349800581074E-3</v>
      </c>
      <c r="L259" s="1">
        <f t="shared" si="66"/>
        <v>46543110983.24707</v>
      </c>
      <c r="M259" s="1">
        <f t="shared" si="61"/>
        <v>11806349.800581073</v>
      </c>
      <c r="N259" s="1">
        <f t="shared" si="67"/>
        <v>37148851670.652885</v>
      </c>
      <c r="O259" s="6">
        <f t="shared" si="68"/>
        <v>0.4798798945459683</v>
      </c>
      <c r="P259" s="1">
        <f t="shared" si="69"/>
        <v>0.52012010543495169</v>
      </c>
      <c r="Q259" s="1">
        <f t="shared" si="70"/>
        <v>1.9083846959394868E-11</v>
      </c>
      <c r="R259" s="1">
        <f t="shared" si="71"/>
        <v>1.0000000000000038</v>
      </c>
      <c r="S259" s="1">
        <f t="shared" si="76"/>
        <v>10742.52241985123</v>
      </c>
    </row>
    <row r="260" spans="1:19">
      <c r="A260" s="1">
        <f t="shared" si="81"/>
        <v>28800.394394512357</v>
      </c>
      <c r="B260" s="1">
        <f t="shared" si="72"/>
        <v>2.0277828706340332E-6</v>
      </c>
      <c r="C260" s="1">
        <f t="shared" si="73"/>
        <v>2.4844685805293598E-4</v>
      </c>
      <c r="D260" s="1">
        <f t="shared" si="74"/>
        <v>-1.0672541424389662E-7</v>
      </c>
      <c r="E260">
        <f t="shared" si="75"/>
        <v>49.671296337662284</v>
      </c>
      <c r="F260" s="11">
        <f t="shared" si="79"/>
        <v>39970904062.965706</v>
      </c>
      <c r="G260" s="13">
        <f t="shared" si="80"/>
        <v>0.99999999999999845</v>
      </c>
      <c r="H260" s="1">
        <f t="shared" si="62"/>
        <v>4024.0056202640017</v>
      </c>
      <c r="I260" s="1">
        <f t="shared" si="63"/>
        <v>199927.24692488956</v>
      </c>
      <c r="J260" s="1">
        <f t="shared" si="64"/>
        <v>4.6549148724658131</v>
      </c>
      <c r="K260" s="1">
        <f t="shared" si="65"/>
        <v>1.1564989745680146E-3</v>
      </c>
      <c r="L260" s="1">
        <f t="shared" si="66"/>
        <v>46549148724.658134</v>
      </c>
      <c r="M260" s="1">
        <f t="shared" si="61"/>
        <v>11564989.745680146</v>
      </c>
      <c r="N260" s="1">
        <f t="shared" si="67"/>
        <v>39970904062.965767</v>
      </c>
      <c r="O260" s="6">
        <f t="shared" si="68"/>
        <v>0.47469446090503137</v>
      </c>
      <c r="P260" s="1">
        <f t="shared" si="69"/>
        <v>0.52530553907723077</v>
      </c>
      <c r="Q260" s="1">
        <f t="shared" si="70"/>
        <v>1.7736476485075471E-11</v>
      </c>
      <c r="R260" s="1">
        <f t="shared" si="71"/>
        <v>0.99999999999999867</v>
      </c>
      <c r="S260" s="1">
        <f t="shared" si="76"/>
        <v>10968.140315219405</v>
      </c>
    </row>
    <row r="261" spans="1:19">
      <c r="A261" s="1">
        <f t="shared" si="81"/>
        <v>27360.374674786737</v>
      </c>
      <c r="B261" s="1">
        <f t="shared" si="72"/>
        <v>1.9263937271023314E-6</v>
      </c>
      <c r="C261" s="1">
        <f t="shared" si="73"/>
        <v>2.4341072785915105E-4</v>
      </c>
      <c r="D261" s="1">
        <f t="shared" si="74"/>
        <v>-1.0138914353170174E-7</v>
      </c>
      <c r="E261">
        <f t="shared" si="75"/>
        <v>50.454478435719125</v>
      </c>
      <c r="F261" s="11">
        <f t="shared" si="79"/>
        <v>42965514049.687653</v>
      </c>
      <c r="G261" s="13">
        <f t="shared" si="80"/>
        <v>0.99999999999999978</v>
      </c>
      <c r="H261" s="1">
        <f t="shared" si="62"/>
        <v>4107.2823620602594</v>
      </c>
      <c r="I261" s="1">
        <f t="shared" si="63"/>
        <v>207281.2438444146</v>
      </c>
      <c r="J261" s="1">
        <f t="shared" si="64"/>
        <v>4.6555004158267259</v>
      </c>
      <c r="K261" s="1">
        <f t="shared" si="65"/>
        <v>1.1331987447649637E-3</v>
      </c>
      <c r="L261" s="1">
        <f t="shared" si="66"/>
        <v>46555004158.267258</v>
      </c>
      <c r="M261" s="1">
        <f t="shared" ref="M261:M281" si="82">L261*C261</f>
        <v>11331987.447649637</v>
      </c>
      <c r="N261" s="1">
        <f t="shared" si="67"/>
        <v>42965514049.68766</v>
      </c>
      <c r="O261" s="6">
        <f t="shared" si="68"/>
        <v>0.46959071882626041</v>
      </c>
      <c r="P261" s="1">
        <f t="shared" si="69"/>
        <v>0.53040928115723918</v>
      </c>
      <c r="Q261" s="1">
        <f t="shared" si="70"/>
        <v>1.6500279716894338E-11</v>
      </c>
      <c r="R261" s="1">
        <f t="shared" si="71"/>
        <v>0.99999999999999989</v>
      </c>
      <c r="S261" s="1">
        <f t="shared" si="76"/>
        <v>11195.069436614207</v>
      </c>
    </row>
    <row r="262" spans="1:19">
      <c r="A262" s="1">
        <f t="shared" si="81"/>
        <v>25992.355941047401</v>
      </c>
      <c r="B262" s="1">
        <f t="shared" si="72"/>
        <v>1.8300740407472149E-6</v>
      </c>
      <c r="C262" s="1">
        <f t="shared" si="73"/>
        <v>2.3855096832101159E-4</v>
      </c>
      <c r="D262" s="1">
        <f t="shared" si="74"/>
        <v>-9.6319686355116529E-8</v>
      </c>
      <c r="E262">
        <f t="shared" si="75"/>
        <v>51.240432175357448</v>
      </c>
      <c r="F262" s="11">
        <f t="shared" si="79"/>
        <v>46138471250.046677</v>
      </c>
      <c r="G262" s="13">
        <f t="shared" si="80"/>
        <v>1.0000000000000013</v>
      </c>
      <c r="H262" s="1">
        <f t="shared" ref="H262:H281" si="83">1/C262-1</f>
        <v>4190.9762767608099</v>
      </c>
      <c r="I262" s="1">
        <f t="shared" ref="I262:I280" si="84">(C263-C262)/D263/C262</f>
        <v>214798.67609006955</v>
      </c>
      <c r="J262" s="1">
        <f t="shared" ref="J262:J281" si="85">L262/10000000000</f>
        <v>4.6560681035681295</v>
      </c>
      <c r="K262" s="1">
        <f t="shared" ref="K262:K281" si="86">M262/10000000000</f>
        <v>1.1107095546747533E-3</v>
      </c>
      <c r="L262" s="1">
        <f t="shared" ref="L262:L281" si="87">L261-(A262-A261)/((C261+C262)/2)</f>
        <v>46560681035.681297</v>
      </c>
      <c r="M262" s="1">
        <f t="shared" si="82"/>
        <v>11107095.546747534</v>
      </c>
      <c r="N262" s="1">
        <f t="shared" ref="N262:N280" si="88">I262^2</f>
        <v>46138471250.046616</v>
      </c>
      <c r="O262" s="6">
        <f t="shared" ref="O262:O280" si="89">B$2/$C262^3/$N262</f>
        <v>0.4645708008395924</v>
      </c>
      <c r="P262" s="1">
        <f t="shared" ref="P262:P280" si="90">C$2/$C262^4/$N262</f>
        <v>0.53542919914504372</v>
      </c>
      <c r="Q262" s="1">
        <f t="shared" ref="Q262:Q280" si="91">D$2/$N262</f>
        <v>1.53655502835778E-11</v>
      </c>
      <c r="R262" s="1">
        <f t="shared" ref="R262:R280" si="92">O262+P262+Q262</f>
        <v>1.0000000000000016</v>
      </c>
      <c r="S262" s="1">
        <f t="shared" si="76"/>
        <v>11423.135354173206</v>
      </c>
    </row>
    <row r="263" spans="1:19">
      <c r="A263" s="1">
        <f t="shared" si="81"/>
        <v>24692.73814399503</v>
      </c>
      <c r="B263" s="1">
        <f t="shared" ref="B263:B281" si="93">A263*A$2</f>
        <v>1.738570338709854E-6</v>
      </c>
      <c r="C263" s="1">
        <f t="shared" ref="C263:C281" si="94">C262+D263*E262</f>
        <v>2.3386227908297208E-4</v>
      </c>
      <c r="D263" s="1">
        <f t="shared" ref="D263:D281" si="95">B263-B262</f>
        <v>-9.1503702037360904E-8</v>
      </c>
      <c r="E263">
        <f t="shared" ref="E263:E281" si="96">SQRT($B$2/C263+$C$2/C263^2+$D$2*C263^2+$E$2)</f>
        <v>52.028570432885495</v>
      </c>
      <c r="F263" s="11">
        <f t="shared" si="79"/>
        <v>49495239580.131279</v>
      </c>
      <c r="G263" s="13">
        <f t="shared" si="80"/>
        <v>1.0000000000000031</v>
      </c>
      <c r="H263" s="1">
        <f t="shared" si="83"/>
        <v>4275.0209295882623</v>
      </c>
      <c r="I263" s="1">
        <f t="shared" si="84"/>
        <v>222475.25610757509</v>
      </c>
      <c r="J263" s="1">
        <f t="shared" si="85"/>
        <v>4.6566183073586433</v>
      </c>
      <c r="K263" s="1">
        <f t="shared" si="86"/>
        <v>1.0890073701783842E-3</v>
      </c>
      <c r="L263" s="1">
        <f t="shared" si="87"/>
        <v>46566183073.586433</v>
      </c>
      <c r="M263" s="1">
        <f t="shared" si="82"/>
        <v>10890073.701783841</v>
      </c>
      <c r="N263" s="1">
        <f t="shared" si="88"/>
        <v>49495239580.131126</v>
      </c>
      <c r="O263" s="6">
        <f t="shared" si="89"/>
        <v>0.45963670000534318</v>
      </c>
      <c r="P263" s="1">
        <f t="shared" si="90"/>
        <v>0.54036329998033639</v>
      </c>
      <c r="Q263" s="1">
        <f t="shared" si="91"/>
        <v>1.432345829647405E-11</v>
      </c>
      <c r="R263" s="1">
        <f t="shared" si="92"/>
        <v>1.0000000000000031</v>
      </c>
      <c r="S263" s="1">
        <f t="shared" ref="S263:S280" si="97">S$5/C263</f>
        <v>11652.157033128016</v>
      </c>
    </row>
    <row r="264" spans="1:19">
      <c r="A264" s="1">
        <f t="shared" si="81"/>
        <v>23458.101236795275</v>
      </c>
      <c r="B264" s="1">
        <f t="shared" si="93"/>
        <v>1.6516418217743611E-6</v>
      </c>
      <c r="C264" s="1">
        <f t="shared" si="94"/>
        <v>2.2933951261696752E-4</v>
      </c>
      <c r="D264" s="1">
        <f t="shared" si="95"/>
        <v>-8.6928516935492901E-8</v>
      </c>
      <c r="E264">
        <f t="shared" si="96"/>
        <v>52.818286486914914</v>
      </c>
      <c r="F264" s="11">
        <f t="shared" si="79"/>
        <v>53040895198.730782</v>
      </c>
      <c r="G264" s="13">
        <f t="shared" si="80"/>
        <v>0.99999999999999822</v>
      </c>
      <c r="H264" s="1">
        <f t="shared" si="83"/>
        <v>4359.3476286711866</v>
      </c>
      <c r="I264" s="1">
        <f t="shared" si="84"/>
        <v>230306.09023369502</v>
      </c>
      <c r="J264" s="1">
        <f t="shared" si="85"/>
        <v>4.657151395498337</v>
      </c>
      <c r="K264" s="1">
        <f t="shared" si="86"/>
        <v>1.0680688312270188E-3</v>
      </c>
      <c r="L264" s="1">
        <f t="shared" si="87"/>
        <v>46571513954.983368</v>
      </c>
      <c r="M264" s="1">
        <f t="shared" si="82"/>
        <v>10680688.312270187</v>
      </c>
      <c r="N264" s="1">
        <f t="shared" si="88"/>
        <v>53040895198.730873</v>
      </c>
      <c r="O264" s="6">
        <f t="shared" si="89"/>
        <v>0.45479026621031615</v>
      </c>
      <c r="P264" s="1">
        <f t="shared" si="90"/>
        <v>0.54520973377631632</v>
      </c>
      <c r="Q264" s="1">
        <f t="shared" si="91"/>
        <v>1.3365969736064393E-11</v>
      </c>
      <c r="R264" s="1">
        <f t="shared" si="92"/>
        <v>0.99999999999999845</v>
      </c>
      <c r="S264" s="1">
        <f t="shared" si="97"/>
        <v>11881.947288128984</v>
      </c>
    </row>
    <row r="265" spans="1:19">
      <c r="A265" s="1">
        <f t="shared" si="81"/>
        <v>22285.196174955512</v>
      </c>
      <c r="B265" s="1">
        <f t="shared" si="93"/>
        <v>1.5690597306856431E-6</v>
      </c>
      <c r="C265" s="1">
        <f t="shared" si="94"/>
        <v>2.249776680711551E-4</v>
      </c>
      <c r="D265" s="1">
        <f t="shared" si="95"/>
        <v>-8.2582091088718023E-8</v>
      </c>
      <c r="E265">
        <f t="shared" si="96"/>
        <v>53.608955686654845</v>
      </c>
      <c r="F265" s="11">
        <f t="shared" si="79"/>
        <v>56780063313.517586</v>
      </c>
      <c r="G265" s="13">
        <f t="shared" si="80"/>
        <v>0.99999999999999811</v>
      </c>
      <c r="H265" s="1">
        <f t="shared" si="83"/>
        <v>4443.8856127521231</v>
      </c>
      <c r="I265" s="1">
        <f t="shared" si="84"/>
        <v>238285.67584627846</v>
      </c>
      <c r="J265" s="1">
        <f t="shared" si="85"/>
        <v>4.6576677330315395</v>
      </c>
      <c r="K265" s="1">
        <f t="shared" si="86"/>
        <v>1.047871225227699E-3</v>
      </c>
      <c r="L265" s="1">
        <f t="shared" si="87"/>
        <v>46576677330.315392</v>
      </c>
      <c r="M265" s="1">
        <f t="shared" si="82"/>
        <v>10478712.252276991</v>
      </c>
      <c r="N265" s="1">
        <f t="shared" si="88"/>
        <v>56780063313.517693</v>
      </c>
      <c r="O265" s="6">
        <f t="shared" si="89"/>
        <v>0.45003320291493376</v>
      </c>
      <c r="P265" s="1">
        <f t="shared" si="90"/>
        <v>0.54996679707257856</v>
      </c>
      <c r="Q265" s="1">
        <f t="shared" si="91"/>
        <v>1.248577332655459E-11</v>
      </c>
      <c r="R265" s="1">
        <f t="shared" si="92"/>
        <v>0.99999999999999811</v>
      </c>
      <c r="S265" s="1">
        <f t="shared" si="97"/>
        <v>12112.313294749536</v>
      </c>
    </row>
    <row r="266" spans="1:19">
      <c r="A266" s="1">
        <f t="shared" si="81"/>
        <v>21170.936366207734</v>
      </c>
      <c r="B266" s="1">
        <f t="shared" si="93"/>
        <v>1.4906067441513608E-6</v>
      </c>
      <c r="C266" s="1">
        <f t="shared" si="94"/>
        <v>2.2077188539255303E-4</v>
      </c>
      <c r="D266" s="1">
        <f t="shared" si="95"/>
        <v>-7.8452986534282228E-8</v>
      </c>
      <c r="E266">
        <f t="shared" si="96"/>
        <v>54.399937302181435</v>
      </c>
      <c r="F266" s="11">
        <f t="shared" si="79"/>
        <v>60716854618.994232</v>
      </c>
      <c r="G266" s="13">
        <f t="shared" si="80"/>
        <v>1.0000000000000002</v>
      </c>
      <c r="H266" s="1">
        <f t="shared" si="83"/>
        <v>4528.5622593515773</v>
      </c>
      <c r="I266" s="1">
        <f t="shared" si="84"/>
        <v>246407.90291505307</v>
      </c>
      <c r="J266" s="1">
        <f t="shared" si="85"/>
        <v>4.6581676818481288</v>
      </c>
      <c r="K266" s="1">
        <f t="shared" si="86"/>
        <v>1.0283924615962696E-3</v>
      </c>
      <c r="L266" s="1">
        <f t="shared" si="87"/>
        <v>46581676818.481285</v>
      </c>
      <c r="M266" s="1">
        <f t="shared" si="82"/>
        <v>10283924.615962695</v>
      </c>
      <c r="N266" s="1">
        <f t="shared" si="88"/>
        <v>60716854618.994217</v>
      </c>
      <c r="O266" s="6">
        <f t="shared" si="89"/>
        <v>0.44536706437172729</v>
      </c>
      <c r="P266" s="1">
        <f t="shared" si="90"/>
        <v>0.55463293561659677</v>
      </c>
      <c r="Q266" s="1">
        <f t="shared" si="91"/>
        <v>1.1676214198655466E-11</v>
      </c>
      <c r="R266" s="1">
        <f t="shared" si="92"/>
        <v>1.0000000000000002</v>
      </c>
      <c r="S266" s="1">
        <f t="shared" si="97"/>
        <v>12343.057156733048</v>
      </c>
    </row>
    <row r="267" spans="1:19">
      <c r="A267" s="1">
        <f t="shared" si="81"/>
        <v>20112.389547897346</v>
      </c>
      <c r="B267" s="1">
        <f t="shared" si="93"/>
        <v>1.4160764069437927E-6</v>
      </c>
      <c r="C267" s="1">
        <f t="shared" si="94"/>
        <v>2.1671743972135089E-4</v>
      </c>
      <c r="D267" s="1">
        <f t="shared" si="95"/>
        <v>-7.4530337207568095E-8</v>
      </c>
      <c r="E267">
        <f t="shared" si="96"/>
        <v>55.190576549411226</v>
      </c>
      <c r="F267" s="11">
        <f t="shared" si="79"/>
        <v>64854802215.307755</v>
      </c>
      <c r="G267" s="13">
        <f t="shared" si="80"/>
        <v>1.0000000000000067</v>
      </c>
      <c r="H267" s="1">
        <f t="shared" si="83"/>
        <v>4613.3033125796037</v>
      </c>
      <c r="I267" s="1">
        <f t="shared" si="84"/>
        <v>254666.06019512558</v>
      </c>
      <c r="J267" s="1">
        <f t="shared" si="85"/>
        <v>4.6586516007725658</v>
      </c>
      <c r="K267" s="1">
        <f t="shared" si="86"/>
        <v>1.0096110474732034E-3</v>
      </c>
      <c r="L267" s="1">
        <f t="shared" si="87"/>
        <v>46586516007.725662</v>
      </c>
      <c r="M267" s="1">
        <f t="shared" si="82"/>
        <v>10096110.474732034</v>
      </c>
      <c r="N267" s="1">
        <f t="shared" si="88"/>
        <v>64854802215.307327</v>
      </c>
      <c r="O267" s="6">
        <f t="shared" si="89"/>
        <v>0.4407932533335584</v>
      </c>
      <c r="P267" s="1">
        <f t="shared" si="90"/>
        <v>0.55920674665551695</v>
      </c>
      <c r="Q267" s="1">
        <f t="shared" si="91"/>
        <v>1.0931233706432799E-11</v>
      </c>
      <c r="R267" s="1">
        <f t="shared" si="92"/>
        <v>1.0000000000000067</v>
      </c>
      <c r="S267" s="1">
        <f t="shared" si="97"/>
        <v>12573.976526779421</v>
      </c>
    </row>
    <row r="268" spans="1:19">
      <c r="A268" s="1">
        <f t="shared" si="81"/>
        <v>19106.77007050248</v>
      </c>
      <c r="B268" s="1">
        <f t="shared" si="93"/>
        <v>1.3452725865966031E-6</v>
      </c>
      <c r="C268" s="1">
        <f t="shared" si="94"/>
        <v>2.1280973605448857E-4</v>
      </c>
      <c r="D268" s="1">
        <f t="shared" si="95"/>
        <v>-7.0803820347189606E-8</v>
      </c>
      <c r="E268">
        <f t="shared" si="96"/>
        <v>55.980206779939373</v>
      </c>
      <c r="F268" s="11">
        <f t="shared" si="79"/>
        <v>69196799922.932968</v>
      </c>
      <c r="G268" s="13">
        <f t="shared" si="80"/>
        <v>1.0000000000000071</v>
      </c>
      <c r="H268" s="1">
        <f t="shared" si="83"/>
        <v>4698.0331294990956</v>
      </c>
      <c r="I268" s="1">
        <f t="shared" si="84"/>
        <v>263052.8462551441</v>
      </c>
      <c r="J268" s="1">
        <f t="shared" si="85"/>
        <v>4.6591198456399967</v>
      </c>
      <c r="K268" s="1">
        <f t="shared" si="86"/>
        <v>9.9150606459687718E-4</v>
      </c>
      <c r="L268" s="1">
        <f t="shared" si="87"/>
        <v>46591198456.399971</v>
      </c>
      <c r="M268" s="1">
        <f t="shared" si="82"/>
        <v>9915060.6459687725</v>
      </c>
      <c r="N268" s="1">
        <f t="shared" si="88"/>
        <v>69196799922.93248</v>
      </c>
      <c r="O268" s="6">
        <f t="shared" si="89"/>
        <v>0.43631301926756105</v>
      </c>
      <c r="P268" s="1">
        <f t="shared" si="90"/>
        <v>0.56368698072220058</v>
      </c>
      <c r="Q268" s="1">
        <f t="shared" si="91"/>
        <v>1.0245314823656311E-11</v>
      </c>
      <c r="R268" s="1">
        <f t="shared" si="92"/>
        <v>1.0000000000000069</v>
      </c>
      <c r="S268" s="1">
        <f t="shared" si="97"/>
        <v>12804.865277885036</v>
      </c>
    </row>
    <row r="269" spans="1:19">
      <c r="A269" s="1">
        <f t="shared" si="81"/>
        <v>18151.431566977357</v>
      </c>
      <c r="B269" s="1">
        <f t="shared" si="93"/>
        <v>1.2780089572667731E-6</v>
      </c>
      <c r="C269" s="1">
        <f t="shared" si="94"/>
        <v>2.0904430417583551E-4</v>
      </c>
      <c r="D269" s="1">
        <f t="shared" si="95"/>
        <v>-6.7263629329830041E-8</v>
      </c>
      <c r="E269">
        <f t="shared" si="96"/>
        <v>56.768151823327976</v>
      </c>
      <c r="F269" s="11">
        <f t="shared" si="79"/>
        <v>73745042959.291458</v>
      </c>
      <c r="G269" s="13">
        <f t="shared" si="80"/>
        <v>0.99999999999999689</v>
      </c>
      <c r="H269" s="1">
        <f t="shared" si="83"/>
        <v>4782.6749436562504</v>
      </c>
      <c r="I269" s="1">
        <f t="shared" si="84"/>
        <v>271560.38547492836</v>
      </c>
      <c r="J269" s="1">
        <f t="shared" si="85"/>
        <v>4.659572769358828</v>
      </c>
      <c r="K269" s="1">
        <f t="shared" si="86"/>
        <v>9.7405714732728716E-4</v>
      </c>
      <c r="L269" s="1">
        <f t="shared" si="87"/>
        <v>46595727693.58828</v>
      </c>
      <c r="M269" s="1">
        <f t="shared" si="82"/>
        <v>9740571.4732728712</v>
      </c>
      <c r="N269" s="1">
        <f t="shared" si="88"/>
        <v>73745042959.291687</v>
      </c>
      <c r="O269" s="6">
        <f t="shared" si="89"/>
        <v>0.43192745708827418</v>
      </c>
      <c r="P269" s="1">
        <f t="shared" si="90"/>
        <v>0.56807254290210907</v>
      </c>
      <c r="Q269" s="1">
        <f t="shared" si="91"/>
        <v>9.6134325990066422E-12</v>
      </c>
      <c r="R269" s="1">
        <f t="shared" si="92"/>
        <v>0.99999999999999667</v>
      </c>
      <c r="S269" s="1">
        <f t="shared" si="97"/>
        <v>13035.514221463283</v>
      </c>
    </row>
    <row r="270" spans="1:19">
      <c r="A270" s="1">
        <f t="shared" si="81"/>
        <v>17243.859988628486</v>
      </c>
      <c r="B270" s="1">
        <f t="shared" si="93"/>
        <v>1.2141085094034342E-6</v>
      </c>
      <c r="C270" s="1">
        <f t="shared" si="94"/>
        <v>2.0541679384995082E-4</v>
      </c>
      <c r="D270" s="1">
        <f t="shared" si="95"/>
        <v>-6.390044786333893E-8</v>
      </c>
      <c r="E270">
        <f t="shared" si="96"/>
        <v>57.553728466897176</v>
      </c>
      <c r="F270" s="11">
        <f t="shared" si="79"/>
        <v>78500971976.721207</v>
      </c>
      <c r="G270" s="13">
        <f t="shared" si="80"/>
        <v>0.99999999999999412</v>
      </c>
      <c r="H270" s="1">
        <f t="shared" si="83"/>
        <v>4867.1511441097755</v>
      </c>
      <c r="I270" s="1">
        <f t="shared" si="84"/>
        <v>280180.24908390967</v>
      </c>
      <c r="J270" s="1">
        <f t="shared" si="85"/>
        <v>4.6600107219592877</v>
      </c>
      <c r="K270" s="1">
        <f t="shared" si="86"/>
        <v>9.5724446181127151E-4</v>
      </c>
      <c r="L270" s="1">
        <f t="shared" si="87"/>
        <v>46600107219.59288</v>
      </c>
      <c r="M270" s="1">
        <f t="shared" si="82"/>
        <v>9572444.618112715</v>
      </c>
      <c r="N270" s="1">
        <f t="shared" si="88"/>
        <v>78500971976.721664</v>
      </c>
      <c r="O270" s="6">
        <f t="shared" si="89"/>
        <v>0.42763750642055276</v>
      </c>
      <c r="P270" s="1">
        <f t="shared" si="90"/>
        <v>0.57236249357041025</v>
      </c>
      <c r="Q270" s="1">
        <f t="shared" si="91"/>
        <v>9.0310091983348542E-12</v>
      </c>
      <c r="R270" s="1">
        <f t="shared" si="92"/>
        <v>0.999999999999994</v>
      </c>
      <c r="S270" s="1">
        <f t="shared" si="97"/>
        <v>13265.711867699139</v>
      </c>
    </row>
    <row r="271" spans="1:19">
      <c r="A271" s="1">
        <f t="shared" si="81"/>
        <v>16381.666989197061</v>
      </c>
      <c r="B271" s="1">
        <f t="shared" si="93"/>
        <v>1.1534030839332625E-6</v>
      </c>
      <c r="C271" s="1">
        <f t="shared" si="94"/>
        <v>2.0192297027597309E-4</v>
      </c>
      <c r="D271" s="1">
        <f t="shared" si="95"/>
        <v>-6.0705425470171677E-8</v>
      </c>
      <c r="E271">
        <f t="shared" si="96"/>
        <v>58.336249055638049</v>
      </c>
      <c r="F271" s="11">
        <f t="shared" si="79"/>
        <v>83465221474.274689</v>
      </c>
      <c r="G271" s="13">
        <f t="shared" si="80"/>
        <v>1</v>
      </c>
      <c r="H271" s="1">
        <f t="shared" si="83"/>
        <v>4951.3835680174243</v>
      </c>
      <c r="I271" s="1">
        <f t="shared" si="84"/>
        <v>288903.48124291387</v>
      </c>
      <c r="J271" s="1">
        <f t="shared" si="85"/>
        <v>4.660434050627571</v>
      </c>
      <c r="K271" s="1">
        <f t="shared" si="86"/>
        <v>9.4104868627800382E-4</v>
      </c>
      <c r="L271" s="1">
        <f t="shared" si="87"/>
        <v>46604340506.275711</v>
      </c>
      <c r="M271" s="1">
        <f t="shared" si="82"/>
        <v>9410486.8627800383</v>
      </c>
      <c r="N271" s="1">
        <f t="shared" si="88"/>
        <v>83465221474.274689</v>
      </c>
      <c r="O271" s="6">
        <f t="shared" si="89"/>
        <v>0.4234439513997561</v>
      </c>
      <c r="P271" s="1">
        <f t="shared" si="90"/>
        <v>0.57655604859175025</v>
      </c>
      <c r="Q271" s="1">
        <f t="shared" si="91"/>
        <v>8.4938731063992625E-12</v>
      </c>
      <c r="R271" s="1">
        <f t="shared" si="92"/>
        <v>1.0000000000000002</v>
      </c>
      <c r="S271" s="1">
        <f t="shared" si="97"/>
        <v>13495.245222847483</v>
      </c>
    </row>
    <row r="272" spans="1:19">
      <c r="A272" s="1">
        <f t="shared" si="81"/>
        <v>15562.583639737208</v>
      </c>
      <c r="B272" s="1">
        <f t="shared" si="93"/>
        <v>1.0957329297365994E-6</v>
      </c>
      <c r="C272" s="1">
        <f t="shared" si="94"/>
        <v>1.985587097976795E-4</v>
      </c>
      <c r="D272" s="1">
        <f t="shared" si="95"/>
        <v>-5.7670154196663093E-8</v>
      </c>
      <c r="E272">
        <f t="shared" si="96"/>
        <v>59.115024192588528</v>
      </c>
      <c r="F272" s="11">
        <f t="shared" si="79"/>
        <v>88637573586.48233</v>
      </c>
      <c r="G272" s="13">
        <f t="shared" si="80"/>
        <v>0.99999999999999445</v>
      </c>
      <c r="H272" s="1">
        <f t="shared" si="83"/>
        <v>5035.2938045827632</v>
      </c>
      <c r="I272" s="1">
        <f t="shared" si="84"/>
        <v>297720.63009889459</v>
      </c>
      <c r="J272" s="1">
        <f t="shared" si="85"/>
        <v>4.6608430997253025</v>
      </c>
      <c r="K272" s="1">
        <f t="shared" si="86"/>
        <v>9.2545099245087319E-4</v>
      </c>
      <c r="L272" s="1">
        <f t="shared" si="87"/>
        <v>46608430997.253021</v>
      </c>
      <c r="M272" s="1">
        <f t="shared" si="82"/>
        <v>9254509.9245087318</v>
      </c>
      <c r="N272" s="1">
        <f t="shared" si="88"/>
        <v>88637573586.482819</v>
      </c>
      <c r="O272" s="6">
        <f t="shared" si="89"/>
        <v>0.41934742101347389</v>
      </c>
      <c r="P272" s="1">
        <f t="shared" si="90"/>
        <v>0.58065257897852229</v>
      </c>
      <c r="Q272" s="1">
        <f t="shared" si="91"/>
        <v>7.9982221005665406E-12</v>
      </c>
      <c r="R272" s="1">
        <f t="shared" si="92"/>
        <v>0.99999999999999445</v>
      </c>
      <c r="S272" s="1">
        <f t="shared" si="97"/>
        <v>13723.900617488029</v>
      </c>
    </row>
    <row r="273" spans="1:19">
      <c r="A273" s="1">
        <f t="shared" si="81"/>
        <v>14784.454457750348</v>
      </c>
      <c r="B273" s="1">
        <f t="shared" si="93"/>
        <v>1.0409462832497694E-6</v>
      </c>
      <c r="C273" s="1">
        <f t="shared" si="94"/>
        <v>1.9531999586517974E-4</v>
      </c>
      <c r="D273" s="1">
        <f t="shared" si="95"/>
        <v>-5.4786646486830002E-8</v>
      </c>
      <c r="E273">
        <f t="shared" si="96"/>
        <v>59.889365517947134</v>
      </c>
      <c r="F273" s="11">
        <f t="shared" si="79"/>
        <v>94016918218.927383</v>
      </c>
      <c r="G273" s="13">
        <f t="shared" si="80"/>
        <v>0.99999999999999745</v>
      </c>
      <c r="H273" s="1">
        <f t="shared" si="83"/>
        <v>5118.8035079329675</v>
      </c>
      <c r="I273" s="1">
        <f t="shared" si="84"/>
        <v>306621.78366666584</v>
      </c>
      <c r="J273" s="1">
        <f t="shared" si="85"/>
        <v>4.661238210794167</v>
      </c>
      <c r="K273" s="1">
        <f t="shared" si="86"/>
        <v>9.104330280589344E-4</v>
      </c>
      <c r="L273" s="1">
        <f t="shared" si="87"/>
        <v>46612382107.941666</v>
      </c>
      <c r="M273" s="1">
        <f t="shared" si="82"/>
        <v>9104330.280589344</v>
      </c>
      <c r="N273" s="1">
        <f t="shared" si="88"/>
        <v>94016918218.927628</v>
      </c>
      <c r="O273" s="6">
        <f t="shared" si="89"/>
        <v>0.41534838998554052</v>
      </c>
      <c r="P273" s="1">
        <f t="shared" si="90"/>
        <v>0.58465161000691634</v>
      </c>
      <c r="Q273" s="1">
        <f t="shared" si="91"/>
        <v>7.5405896452504066E-12</v>
      </c>
      <c r="R273" s="1">
        <f t="shared" si="92"/>
        <v>0.99999999999999756</v>
      </c>
      <c r="S273" s="1">
        <f t="shared" si="97"/>
        <v>13951.464559117338</v>
      </c>
    </row>
    <row r="274" spans="1:19">
      <c r="A274" s="1">
        <f t="shared" si="81"/>
        <v>14045.231734862829</v>
      </c>
      <c r="B274" s="1">
        <f t="shared" si="93"/>
        <v>9.8889896908728075E-7</v>
      </c>
      <c r="C274" s="1">
        <f t="shared" si="94"/>
        <v>1.9220291524307503E-4</v>
      </c>
      <c r="D274" s="1">
        <f t="shared" si="95"/>
        <v>-5.204731416248865E-8</v>
      </c>
      <c r="E274">
        <f t="shared" si="96"/>
        <v>60.658588543401059</v>
      </c>
      <c r="F274" s="11">
        <f t="shared" si="79"/>
        <v>99601220442.401184</v>
      </c>
      <c r="G274" s="13">
        <f t="shared" si="80"/>
        <v>1.0000000000000051</v>
      </c>
      <c r="H274" s="1">
        <f t="shared" si="83"/>
        <v>5201.8347162961645</v>
      </c>
      <c r="I274" s="1">
        <f t="shared" si="84"/>
        <v>315596.61031513102</v>
      </c>
      <c r="J274" s="1">
        <f t="shared" si="85"/>
        <v>4.6616197225457032</v>
      </c>
      <c r="K274" s="1">
        <f t="shared" si="86"/>
        <v>8.9597690042789873E-4</v>
      </c>
      <c r="L274" s="1">
        <f t="shared" si="87"/>
        <v>46616197225.457031</v>
      </c>
      <c r="M274" s="1">
        <f t="shared" si="82"/>
        <v>8959769.0042789876</v>
      </c>
      <c r="N274" s="1">
        <f t="shared" si="88"/>
        <v>99601220442.400665</v>
      </c>
      <c r="O274" s="6">
        <f t="shared" si="89"/>
        <v>0.41144718019934534</v>
      </c>
      <c r="P274" s="1">
        <f t="shared" si="90"/>
        <v>0.5885528197935419</v>
      </c>
      <c r="Q274" s="1">
        <f t="shared" si="91"/>
        <v>7.1178143887301194E-12</v>
      </c>
      <c r="R274" s="1">
        <f t="shared" si="92"/>
        <v>1.0000000000000051</v>
      </c>
      <c r="S274" s="1">
        <f t="shared" si="97"/>
        <v>14177.724601907048</v>
      </c>
    </row>
    <row r="275" spans="1:19">
      <c r="A275" s="1">
        <f t="shared" si="81"/>
        <v>13342.970148119688</v>
      </c>
      <c r="B275" s="1">
        <f t="shared" si="93"/>
        <v>9.3945402063291682E-7</v>
      </c>
      <c r="C275" s="1">
        <f t="shared" si="94"/>
        <v>1.892036544592321E-4</v>
      </c>
      <c r="D275" s="1">
        <f t="shared" si="95"/>
        <v>-4.9444948454363932E-8</v>
      </c>
      <c r="E275">
        <f t="shared" si="96"/>
        <v>61.422015516663123</v>
      </c>
      <c r="F275" s="11">
        <f t="shared" si="79"/>
        <v>105387495974.47546</v>
      </c>
      <c r="G275" s="13">
        <f t="shared" si="80"/>
        <v>0.99999999999999889</v>
      </c>
      <c r="H275" s="1">
        <f t="shared" si="83"/>
        <v>5284.310174679903</v>
      </c>
      <c r="I275" s="1">
        <f t="shared" si="84"/>
        <v>324634.40355956665</v>
      </c>
      <c r="J275" s="1">
        <f t="shared" si="85"/>
        <v>4.6619879708363881</v>
      </c>
      <c r="K275" s="1">
        <f t="shared" si="86"/>
        <v>8.8206516112722454E-4</v>
      </c>
      <c r="L275" s="1">
        <f t="shared" si="87"/>
        <v>46619879708.363876</v>
      </c>
      <c r="M275" s="1">
        <f t="shared" si="82"/>
        <v>8820651.6112722456</v>
      </c>
      <c r="N275" s="1">
        <f t="shared" si="88"/>
        <v>105387495974.47559</v>
      </c>
      <c r="O275" s="6">
        <f t="shared" si="89"/>
        <v>0.40764396265387065</v>
      </c>
      <c r="P275" s="1">
        <f t="shared" si="90"/>
        <v>0.59235603733940123</v>
      </c>
      <c r="Q275" s="1">
        <f t="shared" si="91"/>
        <v>6.7270124737730083E-12</v>
      </c>
      <c r="R275" s="1">
        <f t="shared" si="92"/>
        <v>0.99999999999999889</v>
      </c>
      <c r="S275" s="1">
        <f t="shared" si="97"/>
        <v>14402.470226002735</v>
      </c>
    </row>
    <row r="276" spans="1:19">
      <c r="A276" s="1">
        <f t="shared" si="81"/>
        <v>12675.821640713702</v>
      </c>
      <c r="B276" s="1">
        <f t="shared" si="93"/>
        <v>8.9248131960127092E-7</v>
      </c>
      <c r="C276" s="1">
        <f t="shared" si="94"/>
        <v>1.8631849648760676E-4</v>
      </c>
      <c r="D276" s="1">
        <f t="shared" si="95"/>
        <v>-4.6972701031645899E-8</v>
      </c>
      <c r="E276">
        <f t="shared" si="96"/>
        <v>62.178978290094115</v>
      </c>
      <c r="F276" s="11">
        <f t="shared" si="79"/>
        <v>111371795470.35129</v>
      </c>
      <c r="G276" s="13">
        <f t="shared" si="80"/>
        <v>1.0000000000000022</v>
      </c>
      <c r="H276" s="1">
        <f t="shared" si="83"/>
        <v>5366.153658126027</v>
      </c>
      <c r="I276" s="1">
        <f t="shared" si="84"/>
        <v>333724.13078821712</v>
      </c>
      <c r="J276" s="1">
        <f t="shared" si="85"/>
        <v>4.6623432886282803</v>
      </c>
      <c r="K276" s="1">
        <f t="shared" si="86"/>
        <v>8.6868079164630508E-4</v>
      </c>
      <c r="L276" s="1">
        <f t="shared" si="87"/>
        <v>46623432886.282799</v>
      </c>
      <c r="M276" s="1">
        <f t="shared" si="82"/>
        <v>8686807.916463051</v>
      </c>
      <c r="N276" s="1">
        <f t="shared" si="88"/>
        <v>111371795470.35104</v>
      </c>
      <c r="O276" s="6">
        <f t="shared" si="89"/>
        <v>0.40393875994196859</v>
      </c>
      <c r="P276" s="1">
        <f t="shared" si="90"/>
        <v>0.59606124005166805</v>
      </c>
      <c r="Q276" s="1">
        <f t="shared" si="91"/>
        <v>6.3655524004614976E-12</v>
      </c>
      <c r="R276" s="1">
        <f t="shared" si="92"/>
        <v>1.0000000000000022</v>
      </c>
      <c r="S276" s="1">
        <f t="shared" si="97"/>
        <v>14625.493718393425</v>
      </c>
    </row>
    <row r="277" spans="1:19">
      <c r="A277" s="1">
        <f t="shared" si="81"/>
        <v>12042.030558678016</v>
      </c>
      <c r="B277" s="1">
        <f t="shared" si="93"/>
        <v>8.478572536212072E-7</v>
      </c>
      <c r="C277" s="1">
        <f t="shared" si="94"/>
        <v>1.8354381765781666E-4</v>
      </c>
      <c r="D277" s="1">
        <f t="shared" si="95"/>
        <v>-4.4624065980063721E-8</v>
      </c>
      <c r="E277">
        <f t="shared" si="96"/>
        <v>62.928821166568696</v>
      </c>
      <c r="F277" s="11">
        <f t="shared" si="79"/>
        <v>117549198215.48537</v>
      </c>
      <c r="G277" s="13">
        <f t="shared" si="80"/>
        <v>1.0000000000000004</v>
      </c>
      <c r="H277" s="1">
        <f t="shared" si="83"/>
        <v>5447.2902925355629</v>
      </c>
      <c r="I277" s="1">
        <f t="shared" si="84"/>
        <v>342854.48548252264</v>
      </c>
      <c r="J277" s="1">
        <f t="shared" si="85"/>
        <v>4.6626860059356652</v>
      </c>
      <c r="K277" s="1">
        <f t="shared" si="86"/>
        <v>8.558071900691092E-4</v>
      </c>
      <c r="L277" s="1">
        <f t="shared" si="87"/>
        <v>46626860059.356651</v>
      </c>
      <c r="M277" s="1">
        <f t="shared" si="82"/>
        <v>8558071.900691092</v>
      </c>
      <c r="N277" s="1">
        <f t="shared" si="88"/>
        <v>117549198215.48532</v>
      </c>
      <c r="O277" s="6">
        <f t="shared" si="89"/>
        <v>0.40033144923650382</v>
      </c>
      <c r="P277" s="1">
        <f t="shared" si="90"/>
        <v>0.5996685507574655</v>
      </c>
      <c r="Q277" s="1">
        <f t="shared" si="91"/>
        <v>6.0310322040683009E-12</v>
      </c>
      <c r="R277" s="1">
        <f t="shared" si="92"/>
        <v>1.0000000000000002</v>
      </c>
      <c r="S277" s="1">
        <f t="shared" si="97"/>
        <v>14846.591047159411</v>
      </c>
    </row>
    <row r="278" spans="1:19">
      <c r="A278" s="1">
        <f t="shared" si="81"/>
        <v>11439.929030744115</v>
      </c>
      <c r="B278" s="1">
        <f t="shared" si="93"/>
        <v>8.0546439094014691E-7</v>
      </c>
      <c r="C278" s="1">
        <f t="shared" si="94"/>
        <v>1.8087608478342131E-4</v>
      </c>
      <c r="D278" s="1">
        <f t="shared" si="95"/>
        <v>-4.2392862681060286E-8</v>
      </c>
      <c r="E278">
        <f t="shared" si="96"/>
        <v>63.67090369545484</v>
      </c>
      <c r="F278" s="11">
        <f t="shared" si="79"/>
        <v>123913815663.32001</v>
      </c>
      <c r="G278" s="13">
        <f t="shared" si="80"/>
        <v>1.0000000000000053</v>
      </c>
      <c r="H278" s="1">
        <f t="shared" si="83"/>
        <v>5527.6468700236801</v>
      </c>
      <c r="I278" s="1">
        <f t="shared" si="84"/>
        <v>352013.94242745463</v>
      </c>
      <c r="J278" s="1">
        <f t="shared" si="85"/>
        <v>4.6630164497582447</v>
      </c>
      <c r="K278" s="1">
        <f t="shared" si="86"/>
        <v>8.4342815871296054E-4</v>
      </c>
      <c r="L278" s="1">
        <f t="shared" si="87"/>
        <v>46630164497.582451</v>
      </c>
      <c r="M278" s="1">
        <f t="shared" si="82"/>
        <v>8434281.5871296059</v>
      </c>
      <c r="N278" s="1">
        <f t="shared" si="88"/>
        <v>123913815663.31935</v>
      </c>
      <c r="O278" s="6">
        <f t="shared" si="89"/>
        <v>0.39682176576639011</v>
      </c>
      <c r="P278" s="1">
        <f t="shared" si="90"/>
        <v>0.60317823422789374</v>
      </c>
      <c r="Q278" s="1">
        <f t="shared" si="91"/>
        <v>5.7212587329748372E-12</v>
      </c>
      <c r="R278" s="1">
        <f t="shared" si="92"/>
        <v>1.0000000000000051</v>
      </c>
      <c r="S278" s="1">
        <f t="shared" si="97"/>
        <v>15065.562720814529</v>
      </c>
    </row>
    <row r="279" spans="1:19">
      <c r="A279" s="1">
        <f t="shared" si="81"/>
        <v>10867.932579206908</v>
      </c>
      <c r="B279" s="1">
        <f t="shared" si="93"/>
        <v>7.6519117139313949E-7</v>
      </c>
      <c r="C279" s="1">
        <f t="shared" si="94"/>
        <v>1.783118525001379E-4</v>
      </c>
      <c r="D279" s="1">
        <f t="shared" si="95"/>
        <v>-4.0273219547007425E-8</v>
      </c>
      <c r="E279">
        <f t="shared" si="96"/>
        <v>64.404603391736174</v>
      </c>
      <c r="F279" s="11">
        <f t="shared" si="79"/>
        <v>130458805095.80045</v>
      </c>
      <c r="G279" s="13">
        <f t="shared" si="80"/>
        <v>0.99999999999999811</v>
      </c>
      <c r="H279" s="1">
        <f t="shared" si="83"/>
        <v>5607.1521557812684</v>
      </c>
      <c r="I279" s="1">
        <f t="shared" si="84"/>
        <v>361190.81535360322</v>
      </c>
      <c r="J279" s="1">
        <f t="shared" si="85"/>
        <v>4.6633349440016003</v>
      </c>
      <c r="K279" s="1">
        <f t="shared" si="86"/>
        <v>8.3152789269355231E-4</v>
      </c>
      <c r="L279" s="1">
        <f t="shared" si="87"/>
        <v>46633349440.016006</v>
      </c>
      <c r="M279" s="1">
        <f t="shared" si="82"/>
        <v>8315278.9269355228</v>
      </c>
      <c r="N279" s="1">
        <f t="shared" si="88"/>
        <v>130458805095.80069</v>
      </c>
      <c r="O279" s="6">
        <f t="shared" si="89"/>
        <v>0.39340930676063945</v>
      </c>
      <c r="P279" s="1">
        <f t="shared" si="90"/>
        <v>0.60659069323392423</v>
      </c>
      <c r="Q279" s="1">
        <f t="shared" si="91"/>
        <v>5.434228831694397E-12</v>
      </c>
      <c r="R279" s="1">
        <f t="shared" si="92"/>
        <v>0.99999999999999789</v>
      </c>
      <c r="S279" s="1">
        <f t="shared" si="97"/>
        <v>15282.214624503958</v>
      </c>
    </row>
    <row r="280" spans="1:19" s="4" customFormat="1">
      <c r="A280" s="9">
        <f t="shared" si="81"/>
        <v>10324.535950246562</v>
      </c>
      <c r="B280" s="9">
        <f t="shared" si="93"/>
        <v>7.2693161282348234E-7</v>
      </c>
      <c r="C280" s="9">
        <f t="shared" si="94"/>
        <v>1.7584776080451623E-4</v>
      </c>
      <c r="D280" s="9">
        <f t="shared" si="95"/>
        <v>-3.8259558569657144E-8</v>
      </c>
      <c r="E280" s="4">
        <f t="shared" si="96"/>
        <v>65.129318351921327</v>
      </c>
      <c r="F280" s="11">
        <f t="shared" si="79"/>
        <v>137176393506.35255</v>
      </c>
      <c r="G280" s="13">
        <f t="shared" si="80"/>
        <v>1.0000000000000051</v>
      </c>
      <c r="H280" s="9">
        <f t="shared" si="83"/>
        <v>5685.7371834871692</v>
      </c>
      <c r="I280" s="9">
        <f t="shared" si="84"/>
        <v>370373.31640704337</v>
      </c>
      <c r="J280" s="9">
        <f t="shared" si="85"/>
        <v>4.6636418093857639</v>
      </c>
      <c r="K280" s="9">
        <f t="shared" si="86"/>
        <v>8.2009096937480915E-4</v>
      </c>
      <c r="L280" s="9">
        <f t="shared" si="87"/>
        <v>46636418093.857643</v>
      </c>
      <c r="M280" s="9">
        <f t="shared" si="82"/>
        <v>8200909.6937480913</v>
      </c>
      <c r="N280" s="9">
        <f t="shared" si="88"/>
        <v>137176393506.35187</v>
      </c>
      <c r="O280" s="10">
        <f t="shared" si="89"/>
        <v>0.3900935358352231</v>
      </c>
      <c r="P280" s="9">
        <f t="shared" si="90"/>
        <v>0.60990646415961347</v>
      </c>
      <c r="Q280" s="9">
        <f t="shared" si="91"/>
        <v>5.1681122522525921E-12</v>
      </c>
      <c r="R280" s="9">
        <f t="shared" si="92"/>
        <v>1.0000000000000047</v>
      </c>
      <c r="S280" s="9">
        <f t="shared" si="97"/>
        <v>15496.358825002537</v>
      </c>
    </row>
    <row r="281" spans="1:19">
      <c r="A281" s="1">
        <f>A280*0.9</f>
        <v>9292.0823552219063</v>
      </c>
      <c r="B281" s="1">
        <f t="shared" si="93"/>
        <v>6.5423845154113415E-7</v>
      </c>
      <c r="C281" s="1">
        <f t="shared" si="94"/>
        <v>1.7111330476135062E-4</v>
      </c>
      <c r="D281" s="1">
        <f t="shared" si="95"/>
        <v>-7.2693161282348192E-8</v>
      </c>
      <c r="E281">
        <f t="shared" si="96"/>
        <v>66.578943227741064</v>
      </c>
      <c r="G281" s="13"/>
      <c r="H281" s="1">
        <f t="shared" si="83"/>
        <v>5843.0809228404905</v>
      </c>
      <c r="I281" s="1"/>
      <c r="J281" s="1">
        <f t="shared" si="85"/>
        <v>4.6642369502805163</v>
      </c>
      <c r="K281" s="1">
        <f t="shared" si="86"/>
        <v>7.9811299875250249E-4</v>
      </c>
      <c r="L281" s="1">
        <f t="shared" si="87"/>
        <v>46642369502.805161</v>
      </c>
      <c r="M281" s="1">
        <f t="shared" si="82"/>
        <v>7981129.9875250254</v>
      </c>
      <c r="N281" s="1"/>
      <c r="O281" s="6"/>
      <c r="P281" s="1"/>
      <c r="Q281" s="1"/>
    </row>
    <row r="282" spans="1:19">
      <c r="A282" s="1">
        <f t="shared" ref="A282:A328" si="98">A281*0.9</f>
        <v>8362.8741196997162</v>
      </c>
    </row>
    <row r="283" spans="1:19">
      <c r="A283" s="1">
        <f t="shared" si="98"/>
        <v>7526.5867077297444</v>
      </c>
    </row>
    <row r="284" spans="1:19">
      <c r="A284" s="1">
        <f t="shared" si="98"/>
        <v>6773.9280369567705</v>
      </c>
    </row>
    <row r="285" spans="1:19">
      <c r="A285" s="1">
        <f t="shared" si="98"/>
        <v>6096.5352332610937</v>
      </c>
    </row>
    <row r="286" spans="1:19">
      <c r="A286" s="1">
        <f t="shared" si="98"/>
        <v>5486.8817099349844</v>
      </c>
    </row>
    <row r="287" spans="1:19">
      <c r="A287" s="1">
        <f t="shared" si="98"/>
        <v>4938.1935389414857</v>
      </c>
    </row>
    <row r="288" spans="1:19">
      <c r="A288" s="1">
        <f t="shared" si="98"/>
        <v>4444.3741850473371</v>
      </c>
    </row>
    <row r="289" spans="1:1">
      <c r="A289" s="1">
        <f t="shared" si="98"/>
        <v>3999.9367665426034</v>
      </c>
    </row>
    <row r="290" spans="1:1">
      <c r="A290" s="1">
        <f t="shared" si="98"/>
        <v>3599.9430898883434</v>
      </c>
    </row>
    <row r="291" spans="1:1">
      <c r="A291" s="1">
        <f t="shared" si="98"/>
        <v>3239.9487808995091</v>
      </c>
    </row>
    <row r="292" spans="1:1">
      <c r="A292" s="1">
        <f t="shared" si="98"/>
        <v>2915.9539028095583</v>
      </c>
    </row>
    <row r="293" spans="1:1">
      <c r="A293" s="1">
        <f t="shared" si="98"/>
        <v>2624.3585125286027</v>
      </c>
    </row>
    <row r="294" spans="1:1">
      <c r="A294" s="1">
        <f t="shared" si="98"/>
        <v>2361.9226612757425</v>
      </c>
    </row>
    <row r="295" spans="1:1">
      <c r="A295" s="1">
        <f t="shared" si="98"/>
        <v>2125.7303951481681</v>
      </c>
    </row>
    <row r="296" spans="1:1">
      <c r="A296" s="1">
        <f t="shared" si="98"/>
        <v>1913.1573556333512</v>
      </c>
    </row>
    <row r="297" spans="1:1">
      <c r="A297" s="1">
        <f t="shared" si="98"/>
        <v>1721.8416200700162</v>
      </c>
    </row>
    <row r="298" spans="1:1">
      <c r="A298" s="1">
        <f t="shared" si="98"/>
        <v>1549.6574580630147</v>
      </c>
    </row>
    <row r="299" spans="1:1">
      <c r="A299" s="1">
        <f t="shared" si="98"/>
        <v>1394.6917122567133</v>
      </c>
    </row>
    <row r="300" spans="1:1">
      <c r="A300" s="1">
        <f t="shared" si="98"/>
        <v>1255.2225410310421</v>
      </c>
    </row>
    <row r="301" spans="1:1">
      <c r="A301" s="1">
        <f t="shared" si="98"/>
        <v>1129.7002869279379</v>
      </c>
    </row>
    <row r="302" spans="1:1">
      <c r="A302" s="1">
        <f t="shared" si="98"/>
        <v>1016.7302582351441</v>
      </c>
    </row>
    <row r="303" spans="1:1">
      <c r="A303" s="1">
        <f t="shared" si="98"/>
        <v>915.05723241162968</v>
      </c>
    </row>
    <row r="304" spans="1:1">
      <c r="A304" s="1">
        <f t="shared" si="98"/>
        <v>823.55150917046672</v>
      </c>
    </row>
    <row r="305" spans="1:1">
      <c r="A305" s="1">
        <f t="shared" si="98"/>
        <v>741.19635825342004</v>
      </c>
    </row>
    <row r="306" spans="1:1">
      <c r="A306" s="1">
        <f t="shared" si="98"/>
        <v>667.07672242807803</v>
      </c>
    </row>
    <row r="307" spans="1:1">
      <c r="A307" s="1">
        <f t="shared" si="98"/>
        <v>600.36905018527023</v>
      </c>
    </row>
    <row r="308" spans="1:1">
      <c r="A308" s="1">
        <f t="shared" si="98"/>
        <v>540.3321451667432</v>
      </c>
    </row>
    <row r="309" spans="1:1">
      <c r="A309" s="1">
        <f t="shared" si="98"/>
        <v>486.29893065006888</v>
      </c>
    </row>
    <row r="310" spans="1:1">
      <c r="A310" s="1">
        <f t="shared" si="98"/>
        <v>437.66903758506203</v>
      </c>
    </row>
    <row r="311" spans="1:1">
      <c r="A311" s="1">
        <f t="shared" si="98"/>
        <v>393.90213382655583</v>
      </c>
    </row>
    <row r="312" spans="1:1">
      <c r="A312" s="1">
        <f t="shared" si="98"/>
        <v>354.51192044390024</v>
      </c>
    </row>
    <row r="313" spans="1:1">
      <c r="A313" s="1">
        <f t="shared" si="98"/>
        <v>319.0607283995102</v>
      </c>
    </row>
    <row r="314" spans="1:1">
      <c r="A314" s="1">
        <f t="shared" si="98"/>
        <v>287.15465555955916</v>
      </c>
    </row>
    <row r="315" spans="1:1">
      <c r="A315" s="1">
        <f t="shared" si="98"/>
        <v>258.43919000360324</v>
      </c>
    </row>
    <row r="316" spans="1:1">
      <c r="A316" s="1">
        <f t="shared" si="98"/>
        <v>232.59527100324291</v>
      </c>
    </row>
    <row r="317" spans="1:1">
      <c r="A317" s="1">
        <f t="shared" si="98"/>
        <v>209.33574390291864</v>
      </c>
    </row>
    <row r="318" spans="1:1">
      <c r="A318" s="1">
        <f t="shared" si="98"/>
        <v>188.40216951262678</v>
      </c>
    </row>
    <row r="319" spans="1:1">
      <c r="A319" s="1">
        <f t="shared" si="98"/>
        <v>169.56195256136411</v>
      </c>
    </row>
    <row r="320" spans="1:1">
      <c r="A320" s="1">
        <f t="shared" si="98"/>
        <v>152.60575730522771</v>
      </c>
    </row>
    <row r="321" spans="1:1">
      <c r="A321" s="1">
        <f t="shared" si="98"/>
        <v>137.34518157470495</v>
      </c>
    </row>
    <row r="322" spans="1:1">
      <c r="A322" s="1">
        <f t="shared" si="98"/>
        <v>123.61066341723446</v>
      </c>
    </row>
    <row r="323" spans="1:1">
      <c r="A323" s="1">
        <f t="shared" si="98"/>
        <v>111.24959707551102</v>
      </c>
    </row>
    <row r="324" spans="1:1">
      <c r="A324" s="1">
        <f t="shared" si="98"/>
        <v>100.12463736795992</v>
      </c>
    </row>
    <row r="325" spans="1:1">
      <c r="A325" s="1">
        <f t="shared" si="98"/>
        <v>90.112173631163927</v>
      </c>
    </row>
    <row r="326" spans="1:1">
      <c r="A326" s="1">
        <f t="shared" si="98"/>
        <v>81.10095626804754</v>
      </c>
    </row>
    <row r="327" spans="1:1">
      <c r="A327" s="1">
        <f t="shared" si="98"/>
        <v>72.99086064124279</v>
      </c>
    </row>
    <row r="328" spans="1:1">
      <c r="A328" s="1">
        <f t="shared" si="98"/>
        <v>65.691774577118508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Old Dominion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Kuhn</dc:creator>
  <cp:lastModifiedBy>Sebastian Kuhn</cp:lastModifiedBy>
  <dcterms:created xsi:type="dcterms:W3CDTF">2015-04-13T21:43:58Z</dcterms:created>
  <dcterms:modified xsi:type="dcterms:W3CDTF">2017-04-13T21:02:10Z</dcterms:modified>
</cp:coreProperties>
</file>